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Ham_Radio\SaltLakeCountyARES\RE__New_Standard_Load_radio_spread_sheet\"/>
    </mc:Choice>
  </mc:AlternateContent>
  <xr:revisionPtr revIDLastSave="0" documentId="8_{1449B53F-F15A-4F50-8704-82DDD6B2C94D}" xr6:coauthVersionLast="47" xr6:coauthVersionMax="47" xr10:uidLastSave="{00000000-0000-0000-0000-000000000000}"/>
  <bookViews>
    <workbookView xWindow="-31605" yWindow="4110" windowWidth="27615" windowHeight="15765" xr2:uid="{D5CA1D76-EB29-4A14-A909-80C08DFF7821}"/>
  </bookViews>
  <sheets>
    <sheet name="2026-StndLoad" sheetId="2" r:id="rId1"/>
    <sheet name="UVHFS" sheetId="3" r:id="rId2"/>
    <sheet name="SIMPLEX" sheetId="4" r:id="rId3"/>
    <sheet name="Linked Systems" sheetId="6" r:id="rId4"/>
    <sheet name="25-26_CHANGES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" l="1"/>
  <c r="B5" i="3"/>
  <c r="B3" i="3"/>
  <c r="B383" i="3"/>
  <c r="B384" i="3"/>
  <c r="B385" i="3"/>
  <c r="B382" i="3"/>
  <c r="B375" i="3"/>
  <c r="B376" i="3"/>
  <c r="B377" i="3"/>
  <c r="B378" i="3"/>
  <c r="B374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167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43" i="3"/>
  <c r="B139" i="3"/>
  <c r="B138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92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" i="3"/>
  <c r="B10" i="3"/>
  <c r="B8" i="3"/>
</calcChain>
</file>

<file path=xl/sharedStrings.xml><?xml version="1.0" encoding="utf-8"?>
<sst xmlns="http://schemas.openxmlformats.org/spreadsheetml/2006/main" count="3097" uniqueCount="1270">
  <si>
    <t>CH #</t>
  </si>
  <si>
    <t>RX FREQ</t>
  </si>
  <si>
    <t>TX FREQ</t>
  </si>
  <si>
    <t>NAME</t>
  </si>
  <si>
    <t>TONE</t>
  </si>
  <si>
    <t>CTCSS</t>
  </si>
  <si>
    <t>Comment</t>
  </si>
  <si>
    <t>User Defined</t>
  </si>
  <si>
    <t>Personal</t>
  </si>
  <si>
    <t>Club Use</t>
  </si>
  <si>
    <t>DO NOT MODIFY!!</t>
  </si>
  <si>
    <t>CITY_1</t>
  </si>
  <si>
    <t>Alta</t>
  </si>
  <si>
    <t>City Repeaters &amp; Simplex</t>
  </si>
  <si>
    <t>CITY_2</t>
  </si>
  <si>
    <t>(-)</t>
  </si>
  <si>
    <t>CITY_3</t>
  </si>
  <si>
    <t>Tone</t>
  </si>
  <si>
    <t>100.0 Hz</t>
  </si>
  <si>
    <t>Bluffdale</t>
  </si>
  <si>
    <t>CITY_4</t>
  </si>
  <si>
    <t>CITY_5</t>
  </si>
  <si>
    <t>Cottonwood Heights</t>
  </si>
  <si>
    <t>CITY_6</t>
  </si>
  <si>
    <t>CITY_7</t>
  </si>
  <si>
    <t>Draper</t>
  </si>
  <si>
    <t>CITY_8</t>
  </si>
  <si>
    <t>CITY_9</t>
  </si>
  <si>
    <t>Herriman</t>
  </si>
  <si>
    <t>CITY_10</t>
  </si>
  <si>
    <t>CITY_11</t>
  </si>
  <si>
    <t>Holladay</t>
  </si>
  <si>
    <t>CITY_12</t>
  </si>
  <si>
    <t>Kearns</t>
  </si>
  <si>
    <t>CITY_13</t>
  </si>
  <si>
    <t>Magna</t>
  </si>
  <si>
    <t>CITY_14</t>
  </si>
  <si>
    <t>Midvale</t>
  </si>
  <si>
    <t>CITY_15</t>
  </si>
  <si>
    <t>Millcreek</t>
  </si>
  <si>
    <t>CITY_16</t>
  </si>
  <si>
    <t>Murray</t>
  </si>
  <si>
    <t>CITY_17</t>
  </si>
  <si>
    <t>103.5 Hz</t>
  </si>
  <si>
    <t>CITY_18</t>
  </si>
  <si>
    <t>Riverton</t>
  </si>
  <si>
    <t>CITY_19</t>
  </si>
  <si>
    <t>CITY_20</t>
  </si>
  <si>
    <t>Salt Lake City / Emigration Canyon</t>
  </si>
  <si>
    <t>(+)</t>
  </si>
  <si>
    <t>CITY_21</t>
  </si>
  <si>
    <t>127.3 Hz</t>
  </si>
  <si>
    <t>Sandy / Sandy Hills / White City Metro Township / Willow Canyon / Willow Creek</t>
  </si>
  <si>
    <t>CITY_22</t>
  </si>
  <si>
    <t>CITY_23</t>
  </si>
  <si>
    <t>CITY_24</t>
  </si>
  <si>
    <t>South Jordan</t>
  </si>
  <si>
    <t>CITY_25</t>
  </si>
  <si>
    <t>South Salt Lake</t>
  </si>
  <si>
    <t>CITY_26</t>
  </si>
  <si>
    <t>CITY_27</t>
  </si>
  <si>
    <t>114.8 Hz</t>
  </si>
  <si>
    <t>CITY_28</t>
  </si>
  <si>
    <t>88.5 Hz</t>
  </si>
  <si>
    <t>Taylorsville</t>
  </si>
  <si>
    <t>CITY_29</t>
  </si>
  <si>
    <t>CITY_30</t>
  </si>
  <si>
    <t>West Jordan</t>
  </si>
  <si>
    <t>CITY_31</t>
  </si>
  <si>
    <t>West Jordan / West Valley City</t>
  </si>
  <si>
    <t>CITY_32</t>
  </si>
  <si>
    <t>CITY_33</t>
  </si>
  <si>
    <t>ARES_1</t>
  </si>
  <si>
    <t>SLCo ARES</t>
  </si>
  <si>
    <t>ARES_2</t>
  </si>
  <si>
    <t>SLCo ARES Secondary (SLCC Redwood)</t>
  </si>
  <si>
    <t>ARES_3</t>
  </si>
  <si>
    <t>SLCo ARES Primary Simplex</t>
  </si>
  <si>
    <t>62_Rpt</t>
  </si>
  <si>
    <t>UARC Repeater (Wide Area Monitoring)</t>
  </si>
  <si>
    <t>Misc.</t>
  </si>
  <si>
    <t>FrnTie</t>
  </si>
  <si>
    <t>Intertie Farnsworth Peak Linked to 147.180 (Wide Area Monitoring)</t>
  </si>
  <si>
    <t>HdnTie</t>
  </si>
  <si>
    <t>Intertie Hidden Peak Linked to 147.120 (Wide Area Monitoring)</t>
  </si>
  <si>
    <t>Sinbad</t>
  </si>
  <si>
    <t>77.0 Hz</t>
  </si>
  <si>
    <t>Sinbad Repeater System Lake Mountain North (Wide Area Monitoring)</t>
  </si>
  <si>
    <t>6m Lnk</t>
  </si>
  <si>
    <t>Lewis</t>
  </si>
  <si>
    <t>Lewis Peak</t>
  </si>
  <si>
    <t>Lk Mnt</t>
  </si>
  <si>
    <t>Lake Mountain (UARC)</t>
  </si>
  <si>
    <t>Davis</t>
  </si>
  <si>
    <t>123.0 Hz</t>
  </si>
  <si>
    <t>Davis County Wide Coverage (Mt. Ogden)</t>
  </si>
  <si>
    <t>UTDEM1</t>
  </si>
  <si>
    <t>UTDEM Primary Repeater</t>
  </si>
  <si>
    <t>UTDEM</t>
  </si>
  <si>
    <t>UTDEM2</t>
  </si>
  <si>
    <t>UTDEM Secondary Repeater</t>
  </si>
  <si>
    <t>UTDEM3</t>
  </si>
  <si>
    <t>UTDEM Primary Simplex</t>
  </si>
  <si>
    <t>NAT146</t>
  </si>
  <si>
    <t>National 2 Meter Calling Freq.</t>
  </si>
  <si>
    <t>NAT220</t>
  </si>
  <si>
    <t>National 1.25 Meter Calling Freq.</t>
  </si>
  <si>
    <t>NAT446</t>
  </si>
  <si>
    <t>National 70 cm Calling Freq.</t>
  </si>
  <si>
    <t>APRS</t>
  </si>
  <si>
    <t>National APRS (Simplex)</t>
  </si>
  <si>
    <t>Statewide</t>
  </si>
  <si>
    <t>Port_1</t>
  </si>
  <si>
    <t>Portable</t>
  </si>
  <si>
    <t>Port_4</t>
  </si>
  <si>
    <t>Statewide Port. Reptr (12V DC)</t>
  </si>
  <si>
    <t>ERC_1</t>
  </si>
  <si>
    <t>ERC Sandy LDS Storehouse</t>
  </si>
  <si>
    <t>LDS ERC</t>
  </si>
  <si>
    <t>ERC_2</t>
  </si>
  <si>
    <t>ERC_3</t>
  </si>
  <si>
    <t>ERC_4</t>
  </si>
  <si>
    <t>SLCoARES TacNet Downtown</t>
  </si>
  <si>
    <t>Davis County ERC (Francis Peak)</t>
  </si>
  <si>
    <t>Lehi Bishop's Storehouse (ERC Link To Utah County)</t>
  </si>
  <si>
    <t>EOC_1</t>
  </si>
  <si>
    <t>EOC
SLCoARES Use Only</t>
  </si>
  <si>
    <t>EOC_2</t>
  </si>
  <si>
    <t>EOC_3</t>
  </si>
  <si>
    <t>EOC_4</t>
  </si>
  <si>
    <t>EOC_5</t>
  </si>
  <si>
    <t>EOC_7</t>
  </si>
  <si>
    <t>Red Cross Net When Activated (Ensign Peak)</t>
  </si>
  <si>
    <t>HOSP_1</t>
  </si>
  <si>
    <t>Hospital
SLCoARES Use Only</t>
  </si>
  <si>
    <t>HOSP_2</t>
  </si>
  <si>
    <t>IHC Hospital Intermountain Ridge</t>
  </si>
  <si>
    <t>HOSP_3</t>
  </si>
  <si>
    <t>IHC - West Valley Lake Park Blvd</t>
  </si>
  <si>
    <t>HOSP_4</t>
  </si>
  <si>
    <t>SLCoARES IMED TacNet</t>
  </si>
  <si>
    <t>HOSP_5</t>
  </si>
  <si>
    <t>SLCoARES Jordan Valley Hosp.</t>
  </si>
  <si>
    <t>HOSP_6</t>
  </si>
  <si>
    <t>Jordan Valley Hosp. Linked to 146.840</t>
  </si>
  <si>
    <t>HOSP_7</t>
  </si>
  <si>
    <t>SLCoARES Alternate Msg Handling</t>
  </si>
  <si>
    <t>HOSP_8</t>
  </si>
  <si>
    <t>HOSP_9</t>
  </si>
  <si>
    <t>U of U Hospital (Linked to 448.100)</t>
  </si>
  <si>
    <t>HOSP10</t>
  </si>
  <si>
    <t>U of U Hospital (Linked to 146.740)</t>
  </si>
  <si>
    <t>Rx Only</t>
  </si>
  <si>
    <t>UHPSLC</t>
  </si>
  <si>
    <t>UHP - SLCo</t>
  </si>
  <si>
    <t>UHP</t>
  </si>
  <si>
    <t>UHP 2</t>
  </si>
  <si>
    <t>UHP - Interagency (State Wide)</t>
  </si>
  <si>
    <t>UHPC2C</t>
  </si>
  <si>
    <t>UHP - Car to Car</t>
  </si>
  <si>
    <t>BearLk</t>
  </si>
  <si>
    <t xml:space="preserve">Bear Lake Repeater on Intermountain Intertie </t>
  </si>
  <si>
    <t>BlwhrdPk</t>
  </si>
  <si>
    <t xml:space="preserve">Blowhard Peak Repeater on Intermountain Intertie </t>
  </si>
  <si>
    <t>FrnswthP</t>
  </si>
  <si>
    <t xml:space="preserve">Farnsworth Peak Repeater on Intermountain Intertie </t>
  </si>
  <si>
    <t>FriscoPk</t>
  </si>
  <si>
    <t xml:space="preserve">Frisco Peak Repeater on Intermountain Intertie </t>
  </si>
  <si>
    <t>HiddenPk</t>
  </si>
  <si>
    <t xml:space="preserve">Hidden Peak Repeater on Intermountain Intertie </t>
  </si>
  <si>
    <t>Levan Pk</t>
  </si>
  <si>
    <t xml:space="preserve">Levan Peak Repeater on Intermountain Intertie </t>
  </si>
  <si>
    <t>MonroePk</t>
  </si>
  <si>
    <t xml:space="preserve">Monroe Peak Repeater on Intermountain Intertie </t>
  </si>
  <si>
    <t>MtPisgah</t>
  </si>
  <si>
    <t xml:space="preserve">Mt. Pisgah Repeater on Intermountain Intertie </t>
  </si>
  <si>
    <t>NavajoMt</t>
  </si>
  <si>
    <t xml:space="preserve">Navajo Mountain Repeater on Intermountain Intertie </t>
  </si>
  <si>
    <t xml:space="preserve">Navajo Mountain 2nd Repeater on Intermountain Intertie </t>
  </si>
  <si>
    <t>ScotsHil</t>
  </si>
  <si>
    <t xml:space="preserve">Scott's Hill Repeater on Intermountain Intertie </t>
  </si>
  <si>
    <t>UtahHill</t>
  </si>
  <si>
    <t xml:space="preserve">Utah Hill Repeater on Intermountain Intertie </t>
  </si>
  <si>
    <t>Rx ONLY</t>
  </si>
  <si>
    <t>WxSLC</t>
  </si>
  <si>
    <t>Wx</t>
  </si>
  <si>
    <t>WxTOOELE</t>
  </si>
  <si>
    <t>NOAA TOOELE CO</t>
  </si>
  <si>
    <t>WxTOELE2</t>
  </si>
  <si>
    <t>FR/GM1</t>
  </si>
  <si>
    <t>FRS CH 1  (2W) / GMRS CH 1 (5W) - Rx ONLY!</t>
  </si>
  <si>
    <r>
      <t xml:space="preserve">FRS / GMRS FREQUENCIES
</t>
    </r>
    <r>
      <rPr>
        <b/>
        <sz val="8"/>
        <rFont val="Aptos Narrow"/>
        <family val="2"/>
        <scheme val="minor"/>
      </rPr>
      <t>THESE ARE RX ONLY FREQUENCIES!  This is for Informational Purposes ONLY</t>
    </r>
  </si>
  <si>
    <t>FR/GM2</t>
  </si>
  <si>
    <t>FRS CH 2 (2W) / GMRS CH 2 (5W) - Rx ONLY!</t>
  </si>
  <si>
    <t>FR/GM3</t>
  </si>
  <si>
    <t>FRS CH 3 (2W) / GMRS CH 3 (5W) - Rx ONLY!</t>
  </si>
  <si>
    <t>FR/GM4</t>
  </si>
  <si>
    <t>FRS CH 4 (2W) / GMRS CH 4 (5W) - Rx ONLY!</t>
  </si>
  <si>
    <t>FR/GM5</t>
  </si>
  <si>
    <t>FRS CH 5 (2W) / GMRS CH 5 (5W) - Rx ONLY!</t>
  </si>
  <si>
    <t>FR/GM6</t>
  </si>
  <si>
    <t>FRS CH 6 (2W) / GMRS CH 6 (5W) - Rx ONLY!</t>
  </si>
  <si>
    <t>FR/GM7</t>
  </si>
  <si>
    <t>FRS CH 7 (2W) / GMRS CH 7 (5W) - Rx ONLY!</t>
  </si>
  <si>
    <t>FR/GM8</t>
  </si>
  <si>
    <t>FRS CH 8 (0.5W) / GMRS CH 8 (0.5W) - Rx ONLY!</t>
  </si>
  <si>
    <t>FR/GM9</t>
  </si>
  <si>
    <t>FRS CH 9 (0.5W) / GMRS CH 9 (0.5W) - Rx ONLY!</t>
  </si>
  <si>
    <t>FRGM10</t>
  </si>
  <si>
    <t>FRS CH 10 (0.5W) / GMRS CH 10 (0.5W) - Rx ONLY!</t>
  </si>
  <si>
    <t>FRGM11</t>
  </si>
  <si>
    <t>FRS CH 11 (0.5W) / GMRS CH 11 (0.5W) - Rx ONLY!</t>
  </si>
  <si>
    <t>FRGM12</t>
  </si>
  <si>
    <t>FRS CH 12 (0.5W) / GMRS CH 12 (0.5W) - Rx ONLY!</t>
  </si>
  <si>
    <t>FRGM13</t>
  </si>
  <si>
    <t>FRS CH 13 (0.5W) / GMRS CH 13 (0.5W) - Rx ONLY!</t>
  </si>
  <si>
    <t>FRGM14</t>
  </si>
  <si>
    <t>FRS CH 14 (0.5W) / GMRS CH 14 (0.5W) - Rx ONLY!</t>
  </si>
  <si>
    <t>FRGM15</t>
  </si>
  <si>
    <t>FRS CH 15 (2W) / GMRS CH 15 (50W) - Rx ONLY!</t>
  </si>
  <si>
    <t>FRGM16</t>
  </si>
  <si>
    <t>FRS CH 16 (2W) / GMRS CH 16 (50W) - Rx ONLY!</t>
  </si>
  <si>
    <t>FRGM17</t>
  </si>
  <si>
    <t>FRS CH 17 (2W) / GMRS CH 17 (50W) - Rx ONLY!</t>
  </si>
  <si>
    <t>FRGM18</t>
  </si>
  <si>
    <t>FRS CH 18 (2W) / GMRS CH 18 (50W) - Rx ONLY!</t>
  </si>
  <si>
    <t>FRGM19</t>
  </si>
  <si>
    <t>FRS CH 19 (2W) / GMRS CH 19 (50W) - Rx ONLY!</t>
  </si>
  <si>
    <t>FRGM20</t>
  </si>
  <si>
    <t>FRS CH 20 (2W) / GMRS CH 20 (50W) - Rx ONLY!</t>
  </si>
  <si>
    <t>FRGM21</t>
  </si>
  <si>
    <t>FRS CH 21 (2W) / GMRS CH 21 (50W) - Rx ONLY!</t>
  </si>
  <si>
    <t>FRGM22</t>
  </si>
  <si>
    <t>FRS CH 22 (2W) / GMRS CH 22 (50W) - Rx ONLY!</t>
  </si>
  <si>
    <t>GMRS23</t>
  </si>
  <si>
    <t>GMRS CH 23 (50W - Repeater Input) - Rx ONLY!</t>
  </si>
  <si>
    <t>GMRS24</t>
  </si>
  <si>
    <t>GMRS CH 24 (50W - Repeater Input) - Rx ONLY!</t>
  </si>
  <si>
    <t>GMRS25</t>
  </si>
  <si>
    <t>GMRS CH 25 (50W - Repeater Input) - Rx ONLY!</t>
  </si>
  <si>
    <t>GMRS26</t>
  </si>
  <si>
    <t>GMRS CH 26 (50W - Repeater Input) - Rx ONLY!</t>
  </si>
  <si>
    <t>GMRS27</t>
  </si>
  <si>
    <t>GMRS CH 27 (50W - Repeater Input) - Rx ONLY!</t>
  </si>
  <si>
    <t>GMRS28</t>
  </si>
  <si>
    <t>GMRS CH 28 (50W - Repeater Input) - Rx ONLY!</t>
  </si>
  <si>
    <t>GMRS29</t>
  </si>
  <si>
    <t>GMRS CH 29 (50W - Repeater Input) - Rx ONLY!</t>
  </si>
  <si>
    <t>GMRS30</t>
  </si>
  <si>
    <t>GMRS CH 30 (50W - Repeater Input) - Rx ONLY!</t>
  </si>
  <si>
    <t>Port_2</t>
  </si>
  <si>
    <t>Port_3</t>
  </si>
  <si>
    <t>Location</t>
  </si>
  <si>
    <t>Frequency</t>
  </si>
  <si>
    <t>KF7KGN</t>
  </si>
  <si>
    <t>KA7EGC</t>
  </si>
  <si>
    <t>P25</t>
  </si>
  <si>
    <t>PlsntGrv</t>
  </si>
  <si>
    <t>Pleasant Grove 220</t>
  </si>
  <si>
    <t>MARC</t>
  </si>
  <si>
    <t>LkMnt</t>
  </si>
  <si>
    <t>Lake Mountain</t>
  </si>
  <si>
    <t>SJrdn</t>
  </si>
  <si>
    <t>Sandy</t>
  </si>
  <si>
    <t>Sammie's QTH</t>
  </si>
  <si>
    <t>SJrdn2</t>
  </si>
  <si>
    <t>LkMnt2</t>
  </si>
  <si>
    <t>Ensign</t>
  </si>
  <si>
    <t>Ensign Peak</t>
  </si>
  <si>
    <t>StWide</t>
  </si>
  <si>
    <t>State Wide 220</t>
  </si>
  <si>
    <t>SJrdn3</t>
  </si>
  <si>
    <t>JVHosp</t>
  </si>
  <si>
    <t>Sandy2</t>
  </si>
  <si>
    <t>Sandy 220</t>
  </si>
  <si>
    <t>Nat220</t>
  </si>
  <si>
    <t>National Simplex Calling for 220 MHz</t>
  </si>
  <si>
    <t>Npoint</t>
  </si>
  <si>
    <t xml:space="preserve">North Point </t>
  </si>
  <si>
    <t>Payson</t>
  </si>
  <si>
    <t>Payson Simplex</t>
  </si>
  <si>
    <t>220 Repeaters (SLCo)</t>
  </si>
  <si>
    <t>Ephrm</t>
  </si>
  <si>
    <t>Ephraim, UT</t>
  </si>
  <si>
    <t>AbjoPk</t>
  </si>
  <si>
    <t>Ogden</t>
  </si>
  <si>
    <t>Lehi</t>
  </si>
  <si>
    <t>Lehi, UT</t>
  </si>
  <si>
    <t>Ogden, UT</t>
  </si>
  <si>
    <t>SigHill</t>
  </si>
  <si>
    <t>Signal Hill</t>
  </si>
  <si>
    <t>Orem</t>
  </si>
  <si>
    <t>Orem, UT</t>
  </si>
  <si>
    <t>Scofld</t>
  </si>
  <si>
    <t>Syracs</t>
  </si>
  <si>
    <t>Syracuse, UT</t>
  </si>
  <si>
    <t>Scofield, UT</t>
  </si>
  <si>
    <t>Intertie 
(South)</t>
  </si>
  <si>
    <t>Intertie 
(North)</t>
  </si>
  <si>
    <t>220 Repeaters
 (State Wide)</t>
  </si>
  <si>
    <t>6-Meter Repeater List</t>
  </si>
  <si>
    <t>Area</t>
  </si>
  <si>
    <t>Site Name</t>
  </si>
  <si>
    <t>Call</t>
  </si>
  <si>
    <t>Sponsor</t>
  </si>
  <si>
    <t>Links</t>
  </si>
  <si>
    <t>Farmington</t>
  </si>
  <si>
    <t>WasFrnt</t>
  </si>
  <si>
    <t>Sheppard Peak</t>
  </si>
  <si>
    <t>K7DAV</t>
  </si>
  <si>
    <t>DCARC</t>
  </si>
  <si>
    <t>Salt Lake</t>
  </si>
  <si>
    <t>Farnsworth (FOX 13)</t>
  </si>
  <si>
    <t>KI7DX</t>
  </si>
  <si>
    <t>(Shared)</t>
  </si>
  <si>
    <t>Non Prot</t>
  </si>
  <si>
    <t>2-Meter Repeater List</t>
  </si>
  <si>
    <t>Ogden Sheriff Office</t>
  </si>
  <si>
    <t>KE7EGG</t>
  </si>
  <si>
    <t>Farnsworth PK</t>
  </si>
  <si>
    <t>KF6RAL</t>
  </si>
  <si>
    <t>D Star</t>
  </si>
  <si>
    <t>Davis County</t>
  </si>
  <si>
    <t>Bountiful Rifle Range</t>
  </si>
  <si>
    <t>KF7ZNS</t>
  </si>
  <si>
    <t>DCARES</t>
  </si>
  <si>
    <t>D-Star</t>
  </si>
  <si>
    <t>Logan</t>
  </si>
  <si>
    <t>North</t>
  </si>
  <si>
    <t>WA7KMF QTH</t>
  </si>
  <si>
    <t>AC7O</t>
  </si>
  <si>
    <t>IHC Hospital Murray</t>
  </si>
  <si>
    <t>KO7SLC</t>
  </si>
  <si>
    <t>Toquerville</t>
  </si>
  <si>
    <t>South West</t>
  </si>
  <si>
    <t>Hurricane Mesa</t>
  </si>
  <si>
    <t>KF7YIX</t>
  </si>
  <si>
    <t>Washington Co</t>
  </si>
  <si>
    <t>Sterling</t>
  </si>
  <si>
    <t>Central</t>
  </si>
  <si>
    <t>West of Sterling Antelope Valley</t>
  </si>
  <si>
    <t>K7BSK</t>
  </si>
  <si>
    <t>Morgan</t>
  </si>
  <si>
    <t>Morgan Search &amp; Rescue Bldg</t>
  </si>
  <si>
    <t>KM7ARC</t>
  </si>
  <si>
    <t>Sunnyside</t>
  </si>
  <si>
    <t>Price</t>
  </si>
  <si>
    <t>Bruin Peak</t>
  </si>
  <si>
    <t>K7SDC</t>
  </si>
  <si>
    <t>SDARC</t>
  </si>
  <si>
    <t>Tremonton</t>
  </si>
  <si>
    <t>Riverside</t>
  </si>
  <si>
    <t>N7RDS</t>
  </si>
  <si>
    <t>NUTS</t>
  </si>
  <si>
    <t>Intermountain Ridge</t>
  </si>
  <si>
    <t>W6IHC</t>
  </si>
  <si>
    <t>IHC</t>
  </si>
  <si>
    <t>Sedgewick, ID</t>
  </si>
  <si>
    <t>Sedgewick</t>
  </si>
  <si>
    <t>WA7VHF</t>
  </si>
  <si>
    <t>UVHFS</t>
  </si>
  <si>
    <t>Provo</t>
  </si>
  <si>
    <t>Lake Mtn Co site south end</t>
  </si>
  <si>
    <t>K7UCS</t>
  </si>
  <si>
    <t>UTCOARES</t>
  </si>
  <si>
    <t>Weber State Campus</t>
  </si>
  <si>
    <t>KD7FDH</t>
  </si>
  <si>
    <t>WSUARC</t>
  </si>
  <si>
    <t>Sundance</t>
  </si>
  <si>
    <t>K7UVA</t>
  </si>
  <si>
    <t>UVARC</t>
  </si>
  <si>
    <t>Brighton</t>
  </si>
  <si>
    <t>Scotts Hill</t>
  </si>
  <si>
    <t>K7JL</t>
  </si>
  <si>
    <t>Intertie</t>
  </si>
  <si>
    <t>Burley, ID</t>
  </si>
  <si>
    <t>Idaho Linked</t>
  </si>
  <si>
    <t>Mt Harrison</t>
  </si>
  <si>
    <t>WA7FDR</t>
  </si>
  <si>
    <t>Levan Peak</t>
  </si>
  <si>
    <t>Levan Peak State site</t>
  </si>
  <si>
    <t>Brigham City</t>
  </si>
  <si>
    <t>Brigham</t>
  </si>
  <si>
    <t>K7UB</t>
  </si>
  <si>
    <t>GSARC</t>
  </si>
  <si>
    <t>K7WWA</t>
  </si>
  <si>
    <t>Red Spur</t>
  </si>
  <si>
    <t>WA7KMF</t>
  </si>
  <si>
    <t>BARC</t>
  </si>
  <si>
    <t>Scofield</t>
  </si>
  <si>
    <t>Ford Ridge</t>
  </si>
  <si>
    <t>BYU Campus</t>
  </si>
  <si>
    <t>N7BYU</t>
  </si>
  <si>
    <t>KI7TD</t>
  </si>
  <si>
    <t>E96806</t>
  </si>
  <si>
    <t>Bryce Canyon, Ut</t>
  </si>
  <si>
    <t>Southeast</t>
  </si>
  <si>
    <t>The Pinks Bryce Canyon</t>
  </si>
  <si>
    <t>W6DZL</t>
  </si>
  <si>
    <t>NM7P</t>
  </si>
  <si>
    <t>Bryce Canyon</t>
  </si>
  <si>
    <t>SoutheEast</t>
  </si>
  <si>
    <t>Vernon</t>
  </si>
  <si>
    <t>West</t>
  </si>
  <si>
    <t>Black Crook</t>
  </si>
  <si>
    <t>W7EO</t>
  </si>
  <si>
    <t>WDARC</t>
  </si>
  <si>
    <t>KE7GHK</t>
  </si>
  <si>
    <t>UTTHREAT</t>
  </si>
  <si>
    <t>W7DES</t>
  </si>
  <si>
    <t>SNP</t>
  </si>
  <si>
    <t>ATK Plant 3</t>
  </si>
  <si>
    <t>Thiokol Blue</t>
  </si>
  <si>
    <t>Butterfield Peak</t>
  </si>
  <si>
    <t>WB7TSQ</t>
  </si>
  <si>
    <t>ERC</t>
  </si>
  <si>
    <t>Southwest</t>
  </si>
  <si>
    <t>Toquerville Cell site</t>
  </si>
  <si>
    <t>W7DRC</t>
  </si>
  <si>
    <t>Cedar City</t>
  </si>
  <si>
    <t>WV7H</t>
  </si>
  <si>
    <t>QTH KB7M</t>
  </si>
  <si>
    <t>KB7M</t>
  </si>
  <si>
    <t>Powder Mtn.</t>
  </si>
  <si>
    <t>WCSO</t>
  </si>
  <si>
    <t>Myton</t>
  </si>
  <si>
    <t>Northeast</t>
  </si>
  <si>
    <t>Flat Top</t>
  </si>
  <si>
    <t>W7BAR</t>
  </si>
  <si>
    <t>W7BYU</t>
  </si>
  <si>
    <t>Promontory Point</t>
  </si>
  <si>
    <t>St. George</t>
  </si>
  <si>
    <t>Utah Hill</t>
  </si>
  <si>
    <t>DARC</t>
  </si>
  <si>
    <t>Monticello</t>
  </si>
  <si>
    <t>Abajo Peak</t>
  </si>
  <si>
    <t>147.32 I3270 E64264</t>
  </si>
  <si>
    <t>Scott's Hill</t>
  </si>
  <si>
    <t>W7SP</t>
  </si>
  <si>
    <t>UARC</t>
  </si>
  <si>
    <t>Farnsworth Peak KSL 5</t>
  </si>
  <si>
    <t>Cache Co. Sheriff's Office</t>
  </si>
  <si>
    <t>WA7MXZ</t>
  </si>
  <si>
    <t>Monroe</t>
  </si>
  <si>
    <t>Monroe Peak</t>
  </si>
  <si>
    <t>W7JVN</t>
  </si>
  <si>
    <t>St George</t>
  </si>
  <si>
    <t>Ephraim</t>
  </si>
  <si>
    <t>Horseshoe Flat</t>
  </si>
  <si>
    <t>W7DHH</t>
  </si>
  <si>
    <t>Skyline</t>
  </si>
  <si>
    <t>433.65 I3576</t>
  </si>
  <si>
    <t>New Harmony</t>
  </si>
  <si>
    <t>Bumblebee</t>
  </si>
  <si>
    <t>KC7IIB</t>
  </si>
  <si>
    <t>SLCOARES</t>
  </si>
  <si>
    <t>Glendale</t>
  </si>
  <si>
    <t>Spencer Bench</t>
  </si>
  <si>
    <t>447.45 I3576</t>
  </si>
  <si>
    <t>Mt Logan</t>
  </si>
  <si>
    <t>Manti</t>
  </si>
  <si>
    <t>Barton Peak</t>
  </si>
  <si>
    <t>447.45 i3576</t>
  </si>
  <si>
    <t>East Salina</t>
  </si>
  <si>
    <t>Salina Canyon</t>
  </si>
  <si>
    <t>448.275 I3576</t>
  </si>
  <si>
    <t>Altamont</t>
  </si>
  <si>
    <t>WB7CBS</t>
  </si>
  <si>
    <t>Enterprise</t>
  </si>
  <si>
    <t>Flattop Mtn</t>
  </si>
  <si>
    <t>KD7GEP</t>
  </si>
  <si>
    <t>Salt Lake City</t>
  </si>
  <si>
    <t>U of U Hospital</t>
  </si>
  <si>
    <t>KD7NX</t>
  </si>
  <si>
    <t>MARA</t>
  </si>
  <si>
    <t>Iron Mtn.</t>
  </si>
  <si>
    <t>K7JH</t>
  </si>
  <si>
    <t>Moab</t>
  </si>
  <si>
    <t>Bald Mesa</t>
  </si>
  <si>
    <t>K7QEQ</t>
  </si>
  <si>
    <t>Lake Mtn State site north end</t>
  </si>
  <si>
    <t>I3352</t>
  </si>
  <si>
    <t>Lake Mtn North Enc</t>
  </si>
  <si>
    <t>Blowhard Mtn.</t>
  </si>
  <si>
    <t>Lava Hot Sp , ID</t>
  </si>
  <si>
    <t>Sedgwick Peak</t>
  </si>
  <si>
    <t>AE7TA</t>
  </si>
  <si>
    <t>Mapleton</t>
  </si>
  <si>
    <t>N6EZO</t>
  </si>
  <si>
    <t>Little Mtn</t>
  </si>
  <si>
    <t>W7SU</t>
  </si>
  <si>
    <t>OARC</t>
  </si>
  <si>
    <t>Richfield</t>
  </si>
  <si>
    <t>Jordan Valley Hospital</t>
  </si>
  <si>
    <t>N7PCE</t>
  </si>
  <si>
    <t>Evanston , WY</t>
  </si>
  <si>
    <t>Medicine Butte</t>
  </si>
  <si>
    <t>Kanab</t>
  </si>
  <si>
    <t>South</t>
  </si>
  <si>
    <t>Kanab TV Site</t>
  </si>
  <si>
    <t>W7NRC</t>
  </si>
  <si>
    <t>Salt Lake Community College</t>
  </si>
  <si>
    <t>KD0J</t>
  </si>
  <si>
    <t>Spring City</t>
  </si>
  <si>
    <t>Tullis Ranch Site</t>
  </si>
  <si>
    <t>KC7LXX</t>
  </si>
  <si>
    <t>Mt Ogden</t>
  </si>
  <si>
    <t>Seegmiller</t>
  </si>
  <si>
    <t>Boulder</t>
  </si>
  <si>
    <t>South East</t>
  </si>
  <si>
    <t>KE7ZDV</t>
  </si>
  <si>
    <t>Promontory</t>
  </si>
  <si>
    <t>Roosevelt</t>
  </si>
  <si>
    <t>Milford</t>
  </si>
  <si>
    <t>Frisco Peak</t>
  </si>
  <si>
    <t>WR7AAA</t>
  </si>
  <si>
    <t>Farnsworth Peak Fox 13</t>
  </si>
  <si>
    <t>Page AZ</t>
  </si>
  <si>
    <t>Navajo Mtn</t>
  </si>
  <si>
    <t>W7WAC</t>
  </si>
  <si>
    <t>N7KM</t>
  </si>
  <si>
    <t>Tooele</t>
  </si>
  <si>
    <t>Delle Peak (Black Mtn.)</t>
  </si>
  <si>
    <t>TCARES</t>
  </si>
  <si>
    <t>Burley , ID</t>
  </si>
  <si>
    <t>MT Harrison</t>
  </si>
  <si>
    <t>KC7SNN</t>
  </si>
  <si>
    <t>Bear Lake</t>
  </si>
  <si>
    <t>K7OGM</t>
  </si>
  <si>
    <t>Saratoga Springs</t>
  </si>
  <si>
    <t>KG7QWU</t>
  </si>
  <si>
    <t>Antelope Is.</t>
  </si>
  <si>
    <t>Vernal</t>
  </si>
  <si>
    <t>Grizzley Ridge</t>
  </si>
  <si>
    <t>Castledale</t>
  </si>
  <si>
    <t>Horn Mtn</t>
  </si>
  <si>
    <t>Cedar City Hospital</t>
  </si>
  <si>
    <t>N7AKK</t>
  </si>
  <si>
    <t>E91510</t>
  </si>
  <si>
    <t>State Capitol</t>
  </si>
  <si>
    <t>Hanksville</t>
  </si>
  <si>
    <t>Mt. Ellen (Henry Mts.)</t>
  </si>
  <si>
    <t>Lake Mtn</t>
  </si>
  <si>
    <t>WX7Y</t>
  </si>
  <si>
    <t>Boardinghouse Ridge</t>
  </si>
  <si>
    <t>East Holden</t>
  </si>
  <si>
    <t>Beesting Peak</t>
  </si>
  <si>
    <t>N7LS</t>
  </si>
  <si>
    <t>Morgan TV site</t>
  </si>
  <si>
    <t>KB7ZCL</t>
  </si>
  <si>
    <t>Morgan Co.</t>
  </si>
  <si>
    <t>Blue Mtn.</t>
  </si>
  <si>
    <t>Montpelier</t>
  </si>
  <si>
    <t>Montpelier M hill</t>
  </si>
  <si>
    <t>AG7BL</t>
  </si>
  <si>
    <t>Cedar Mtn</t>
  </si>
  <si>
    <t>147.18 I3270 E64264</t>
  </si>
  <si>
    <t>K7MLA</t>
  </si>
  <si>
    <t>147.24 I3215</t>
  </si>
  <si>
    <t>Panguitch</t>
  </si>
  <si>
    <t>Mt Dutton</t>
  </si>
  <si>
    <t>KE7NZI</t>
  </si>
  <si>
    <t>K7XRD</t>
  </si>
  <si>
    <t>Snowbird</t>
  </si>
  <si>
    <t>Hidden Peak</t>
  </si>
  <si>
    <t>Wood Hill</t>
  </si>
  <si>
    <t>I3270 E64264</t>
  </si>
  <si>
    <t>146.72 I3381</t>
  </si>
  <si>
    <t>Tod's Junction</t>
  </si>
  <si>
    <t>Bryce Woodland</t>
  </si>
  <si>
    <t>Midway</t>
  </si>
  <si>
    <t>Wilson Peak</t>
  </si>
  <si>
    <t>N7ZOI</t>
  </si>
  <si>
    <t>Wendover</t>
  </si>
  <si>
    <t>Wendover Peak</t>
  </si>
  <si>
    <t>Riverside West</t>
  </si>
  <si>
    <t>Eagle Mtn</t>
  </si>
  <si>
    <t>Unity Pass</t>
  </si>
  <si>
    <t>WE7MEC</t>
  </si>
  <si>
    <t>N7RRZ</t>
  </si>
  <si>
    <t>Duchesne</t>
  </si>
  <si>
    <t>N7PQD</t>
  </si>
  <si>
    <t>Hinckley</t>
  </si>
  <si>
    <t>N7WPF</t>
  </si>
  <si>
    <t>Ivins</t>
  </si>
  <si>
    <t>Ivins QTH</t>
  </si>
  <si>
    <t>North Salt Lake</t>
  </si>
  <si>
    <t>North Salt Lake South Plant</t>
  </si>
  <si>
    <t>Jacob Lake , AZ</t>
  </si>
  <si>
    <t>Jacob Lake</t>
  </si>
  <si>
    <t>N7YSE</t>
  </si>
  <si>
    <t>South Mountain</t>
  </si>
  <si>
    <t>KA7FAP QTH</t>
  </si>
  <si>
    <t>KA7FAP</t>
  </si>
  <si>
    <t>SDARC I3270 E64264</t>
  </si>
  <si>
    <t>West Mtn.</t>
  </si>
  <si>
    <t>Tabiona</t>
  </si>
  <si>
    <t>Tabby Mtn</t>
  </si>
  <si>
    <t>KG7DSO</t>
  </si>
  <si>
    <t>Coalville</t>
  </si>
  <si>
    <t>WA7GIE</t>
  </si>
  <si>
    <t>WI7M</t>
  </si>
  <si>
    <t>E216167</t>
  </si>
  <si>
    <t>Delta</t>
  </si>
  <si>
    <t>KB7WQD</t>
  </si>
  <si>
    <t>AC7TJ</t>
  </si>
  <si>
    <t>Park Valley</t>
  </si>
  <si>
    <t>North West</t>
  </si>
  <si>
    <t>Dunn Peak</t>
  </si>
  <si>
    <t>NV7V</t>
  </si>
  <si>
    <t>Portable Repeater</t>
  </si>
  <si>
    <t>1.25-Meter Repeater List</t>
  </si>
  <si>
    <t>Pleasant Grove</t>
  </si>
  <si>
    <t>KB7YOT</t>
  </si>
  <si>
    <t>Ephriam</t>
  </si>
  <si>
    <t>Skyline Drive</t>
  </si>
  <si>
    <t>GMRA</t>
  </si>
  <si>
    <t>N7MRY</t>
  </si>
  <si>
    <t>American Fork</t>
  </si>
  <si>
    <t>Lake Mtn FM station north end</t>
  </si>
  <si>
    <t>W7WJC</t>
  </si>
  <si>
    <t>UCRC</t>
  </si>
  <si>
    <t>W7RLR</t>
  </si>
  <si>
    <t>North Lake Mtn</t>
  </si>
  <si>
    <t>UHDARC</t>
  </si>
  <si>
    <t>KA7EGC QTH</t>
  </si>
  <si>
    <t>Salt Lake Valley</t>
  </si>
  <si>
    <t>KE7AU</t>
  </si>
  <si>
    <t>Lehi QTH</t>
  </si>
  <si>
    <t>WB6CDN</t>
  </si>
  <si>
    <t>IREAN</t>
  </si>
  <si>
    <t>Orem N7IMF QTH</t>
  </si>
  <si>
    <t>N7IMF</t>
  </si>
  <si>
    <t>Syracuse</t>
  </si>
  <si>
    <t>NJ7J</t>
  </si>
  <si>
    <t>Boardinghouse</t>
  </si>
  <si>
    <t>70-cm Repeater List</t>
  </si>
  <si>
    <t>Nelson Peak</t>
  </si>
  <si>
    <t>I5670</t>
  </si>
  <si>
    <t>KK7GKG</t>
  </si>
  <si>
    <t>DMR</t>
  </si>
  <si>
    <t>Box Elder County</t>
  </si>
  <si>
    <t>W7DEE</t>
  </si>
  <si>
    <t>Box Elder Co</t>
  </si>
  <si>
    <t>Herriman High School</t>
  </si>
  <si>
    <t>N7HRC</t>
  </si>
  <si>
    <t>WB7TUJ</t>
  </si>
  <si>
    <t>Williams Peak</t>
  </si>
  <si>
    <t>KG7NFE</t>
  </si>
  <si>
    <t>2100 North Redwood Road Saratoga</t>
  </si>
  <si>
    <t>Pt of Mtn</t>
  </si>
  <si>
    <t>Highland</t>
  </si>
  <si>
    <t>Highland Fire Station</t>
  </si>
  <si>
    <t>K7BUZ</t>
  </si>
  <si>
    <t>KE7QGT</t>
  </si>
  <si>
    <t>NU7TS</t>
  </si>
  <si>
    <t>DMR-Utah</t>
  </si>
  <si>
    <t>IRLP</t>
  </si>
  <si>
    <t>Helper</t>
  </si>
  <si>
    <t>Star Point</t>
  </si>
  <si>
    <t>N7TAG</t>
  </si>
  <si>
    <t>W0HU QTH</t>
  </si>
  <si>
    <t>W0HU</t>
  </si>
  <si>
    <t>Layton</t>
  </si>
  <si>
    <t>AH2S QTH</t>
  </si>
  <si>
    <t>AH2S</t>
  </si>
  <si>
    <t>KC7WSU QTH</t>
  </si>
  <si>
    <t>KC7WST</t>
  </si>
  <si>
    <t>I3205</t>
  </si>
  <si>
    <t>Veyo</t>
  </si>
  <si>
    <t>KB6KKW QTH</t>
  </si>
  <si>
    <t>KB6KKW</t>
  </si>
  <si>
    <t>Woodland Hills</t>
  </si>
  <si>
    <t>Salem</t>
  </si>
  <si>
    <t>N7FQ</t>
  </si>
  <si>
    <t>West Point</t>
  </si>
  <si>
    <t>West Point City Bldg</t>
  </si>
  <si>
    <t>NA7RF</t>
  </si>
  <si>
    <t>E401462</t>
  </si>
  <si>
    <t>Sun Crest Fire Station #122</t>
  </si>
  <si>
    <t>KG7EGM</t>
  </si>
  <si>
    <t>DHRA</t>
  </si>
  <si>
    <t>N0NHJ</t>
  </si>
  <si>
    <t>K7YI</t>
  </si>
  <si>
    <t>Cactus</t>
  </si>
  <si>
    <t>Mtn View Hospital</t>
  </si>
  <si>
    <t>K7UCA</t>
  </si>
  <si>
    <t>Clearfield</t>
  </si>
  <si>
    <t>KR7K</t>
  </si>
  <si>
    <t>Salina</t>
  </si>
  <si>
    <t>KD7YE</t>
  </si>
  <si>
    <t>WB7REL</t>
  </si>
  <si>
    <t>W7SAR</t>
  </si>
  <si>
    <t>Malad</t>
  </si>
  <si>
    <t>Malad Radio Site</t>
  </si>
  <si>
    <t>Intermountain Medical Center</t>
  </si>
  <si>
    <t>KF7JBA</t>
  </si>
  <si>
    <t>Timpanogos Hospital 750 W 800 N</t>
  </si>
  <si>
    <t>WB7RPF</t>
  </si>
  <si>
    <t>Tooele QTH</t>
  </si>
  <si>
    <t>K7BU</t>
  </si>
  <si>
    <t>Springville</t>
  </si>
  <si>
    <t>N7KYY</t>
  </si>
  <si>
    <t>Promentory</t>
  </si>
  <si>
    <t>Mot DMR</t>
  </si>
  <si>
    <t>CC1</t>
  </si>
  <si>
    <t>Gunnison</t>
  </si>
  <si>
    <t>N7RVS QTH</t>
  </si>
  <si>
    <t>N7RVS</t>
  </si>
  <si>
    <t>W7CRC QTH</t>
  </si>
  <si>
    <t>W7CRC</t>
  </si>
  <si>
    <t>N6RBV</t>
  </si>
  <si>
    <t>Bountiful</t>
  </si>
  <si>
    <t>AC7H QTH</t>
  </si>
  <si>
    <t>K7BBR</t>
  </si>
  <si>
    <t>1990 Canyon Ridge Drive</t>
  </si>
  <si>
    <t>AC7JT</t>
  </si>
  <si>
    <t>Spanish Fork</t>
  </si>
  <si>
    <t>Teat Peak</t>
  </si>
  <si>
    <t>KE7NHU QTH</t>
  </si>
  <si>
    <t>KE7NHU</t>
  </si>
  <si>
    <t>Sandy 11th Wo 13th E</t>
  </si>
  <si>
    <t>N6DVZ</t>
  </si>
  <si>
    <t>QTH</t>
  </si>
  <si>
    <t>Bacchus</t>
  </si>
  <si>
    <t>K2NWS</t>
  </si>
  <si>
    <t>NWS</t>
  </si>
  <si>
    <t>All Utah</t>
  </si>
  <si>
    <t>WA7GTU</t>
  </si>
  <si>
    <t>4814 S 4620 W Kearns</t>
  </si>
  <si>
    <t>K7LNP</t>
  </si>
  <si>
    <t>KD7RBR</t>
  </si>
  <si>
    <t>I3065</t>
  </si>
  <si>
    <t>Horn Mtn.</t>
  </si>
  <si>
    <t>1300 East 9400 South Sandy</t>
  </si>
  <si>
    <t>KG7FMP</t>
  </si>
  <si>
    <t>North Salt Lake Sewer Plant</t>
  </si>
  <si>
    <t>Paris, ID</t>
  </si>
  <si>
    <t>50 North Main St</t>
  </si>
  <si>
    <t>BEARS</t>
  </si>
  <si>
    <t>Willow</t>
  </si>
  <si>
    <t>N2KNK</t>
  </si>
  <si>
    <t>Sarotoga Springs</t>
  </si>
  <si>
    <t>AC7DU QTH Saratoga Springs</t>
  </si>
  <si>
    <t>AC7DU</t>
  </si>
  <si>
    <t>I3280</t>
  </si>
  <si>
    <t>South Salt Lake Fire Station 43</t>
  </si>
  <si>
    <t>KF7YXL</t>
  </si>
  <si>
    <t>KX7VC QTH</t>
  </si>
  <si>
    <t>KX7VC</t>
  </si>
  <si>
    <t>A29864</t>
  </si>
  <si>
    <t>WD7P</t>
  </si>
  <si>
    <t>W</t>
  </si>
  <si>
    <t>Powder Mtn</t>
  </si>
  <si>
    <t>South Mtn</t>
  </si>
  <si>
    <t>KB7K</t>
  </si>
  <si>
    <t>Draper QTH</t>
  </si>
  <si>
    <t>HDARC</t>
  </si>
  <si>
    <t>Curry Peak</t>
  </si>
  <si>
    <t>WD7SL</t>
  </si>
  <si>
    <t>OLRC SoJdn</t>
  </si>
  <si>
    <t>W7XDX</t>
  </si>
  <si>
    <t>KD7BBC QTH</t>
  </si>
  <si>
    <t>NT3ST</t>
  </si>
  <si>
    <t>Malad ID</t>
  </si>
  <si>
    <t>Pumice Plant south of Malad</t>
  </si>
  <si>
    <t>KI7WQR</t>
  </si>
  <si>
    <t>Capital</t>
  </si>
  <si>
    <t>Orem QTH</t>
  </si>
  <si>
    <t>St George QTH</t>
  </si>
  <si>
    <t>N4NZA</t>
  </si>
  <si>
    <t>322 No 2200 W Bldg C SLC</t>
  </si>
  <si>
    <t>K7CSW</t>
  </si>
  <si>
    <t>SLPEAKARC</t>
  </si>
  <si>
    <t>Cedar Mtn.</t>
  </si>
  <si>
    <t>Farnsworth Peak</t>
  </si>
  <si>
    <t>N7DZP</t>
  </si>
  <si>
    <t>N7HIW</t>
  </si>
  <si>
    <t>K7BDP</t>
  </si>
  <si>
    <t>Fusion</t>
  </si>
  <si>
    <t>Farnsworth Peak (KSTU FOX 13)</t>
  </si>
  <si>
    <t>WA7X</t>
  </si>
  <si>
    <t>Fish Haven</t>
  </si>
  <si>
    <t>North Lake Mtn Bldg</t>
  </si>
  <si>
    <t>American Fork Canyon</t>
  </si>
  <si>
    <t>West Valley</t>
  </si>
  <si>
    <t>West Mtn</t>
  </si>
  <si>
    <t>N6QWU</t>
  </si>
  <si>
    <t>Barton Pk.</t>
  </si>
  <si>
    <t>I3576</t>
  </si>
  <si>
    <t>K7GX</t>
  </si>
  <si>
    <t>Thiokol Blue Springs Hill</t>
  </si>
  <si>
    <t>N7GAD</t>
  </si>
  <si>
    <t>Sandy QTH</t>
  </si>
  <si>
    <t>W7ROY</t>
  </si>
  <si>
    <t>Wellington</t>
  </si>
  <si>
    <t>Maud Mine near Wellington</t>
  </si>
  <si>
    <t>KJ7KCN</t>
  </si>
  <si>
    <t>KG7OOW</t>
  </si>
  <si>
    <t>Park City</t>
  </si>
  <si>
    <t>Murdock Peak</t>
  </si>
  <si>
    <t>KB7HAF</t>
  </si>
  <si>
    <t>SLCARC</t>
  </si>
  <si>
    <t>IHC - West Valley Lake Park Bl</t>
  </si>
  <si>
    <t>Marysvale</t>
  </si>
  <si>
    <t>Mt Edna</t>
  </si>
  <si>
    <t>N7IOD</t>
  </si>
  <si>
    <t>DARS</t>
  </si>
  <si>
    <t>Blowhard</t>
  </si>
  <si>
    <t>KB6BOB</t>
  </si>
  <si>
    <t>Scrub Peak</t>
  </si>
  <si>
    <t>WB6TNP</t>
  </si>
  <si>
    <t>Kamas</t>
  </si>
  <si>
    <t>QTH KD7MCI</t>
  </si>
  <si>
    <t>Cactus IRLP</t>
  </si>
  <si>
    <t>NA7DB</t>
  </si>
  <si>
    <t>Preston ID</t>
  </si>
  <si>
    <t>Hill top 5 mi NW Preston</t>
  </si>
  <si>
    <t>KE7EYY</t>
  </si>
  <si>
    <t>West Valley Fire Station</t>
  </si>
  <si>
    <t>K2WVC</t>
  </si>
  <si>
    <t>K2MJM</t>
  </si>
  <si>
    <t>RCARC</t>
  </si>
  <si>
    <t>Evanston</t>
  </si>
  <si>
    <t>Bear River</t>
  </si>
  <si>
    <t>K6JR</t>
  </si>
  <si>
    <t>Allstar</t>
  </si>
  <si>
    <t>Oquirrhs</t>
  </si>
  <si>
    <t>KD7PB</t>
  </si>
  <si>
    <t>WB7RPF QTH</t>
  </si>
  <si>
    <t>KF7OY QTH</t>
  </si>
  <si>
    <t>KF7OY</t>
  </si>
  <si>
    <t>Mendon</t>
  </si>
  <si>
    <t>N7PKI QTH</t>
  </si>
  <si>
    <t>N7PKI</t>
  </si>
  <si>
    <t>Lehi City Offices</t>
  </si>
  <si>
    <t>KI7USB</t>
  </si>
  <si>
    <t>Malad ID, ID</t>
  </si>
  <si>
    <t>4000 W Samaria Rd</t>
  </si>
  <si>
    <t>K7RCN</t>
  </si>
  <si>
    <t>WA7FFM</t>
  </si>
  <si>
    <t>Laketown Site</t>
  </si>
  <si>
    <t>1620 Swan Street</t>
  </si>
  <si>
    <t>KW7TES</t>
  </si>
  <si>
    <t>Provo BYU</t>
  </si>
  <si>
    <t>BYU</t>
  </si>
  <si>
    <t>E</t>
  </si>
  <si>
    <t>Kanab TV site</t>
  </si>
  <si>
    <t>447.875 I3065</t>
  </si>
  <si>
    <t>Burley ID, ID</t>
  </si>
  <si>
    <t>MT. Harrison</t>
  </si>
  <si>
    <t>WA7UHW</t>
  </si>
  <si>
    <t>Lake Mtn Citadel site</t>
  </si>
  <si>
    <t>AC7II</t>
  </si>
  <si>
    <t>Utah SNP</t>
  </si>
  <si>
    <t>Utah</t>
  </si>
  <si>
    <t>Hurricane</t>
  </si>
  <si>
    <t>K5JCA</t>
  </si>
  <si>
    <t>East of Holden</t>
  </si>
  <si>
    <t>Logan QTH</t>
  </si>
  <si>
    <t>W7BOZ</t>
  </si>
  <si>
    <t>I7576 / E558836</t>
  </si>
  <si>
    <t>K7DOU</t>
  </si>
  <si>
    <t>KA7LEG</t>
  </si>
  <si>
    <t>KI2U QTH</t>
  </si>
  <si>
    <t>KI2U</t>
  </si>
  <si>
    <t>South Mtn.</t>
  </si>
  <si>
    <t>Lava Hot Spr , ID</t>
  </si>
  <si>
    <t>449.475 I5620</t>
  </si>
  <si>
    <t>449.425 I5620</t>
  </si>
  <si>
    <t>Farnsworth Pk</t>
  </si>
  <si>
    <t>Scotts Peak</t>
  </si>
  <si>
    <t>449.425 IRLP</t>
  </si>
  <si>
    <t>Apple Valley</t>
  </si>
  <si>
    <t>Little Creek Mesa</t>
  </si>
  <si>
    <t>KG7FOT</t>
  </si>
  <si>
    <t>N7FOC</t>
  </si>
  <si>
    <t>Wellsville</t>
  </si>
  <si>
    <t>Minersville</t>
  </si>
  <si>
    <t>Black Mtn</t>
  </si>
  <si>
    <t>KI7NRX</t>
  </si>
  <si>
    <t>Mt. Logan</t>
  </si>
  <si>
    <t>Mt Pisgah</t>
  </si>
  <si>
    <t>Cedar Fort, Ut</t>
  </si>
  <si>
    <t>Internet Hill</t>
  </si>
  <si>
    <t>KO7R</t>
  </si>
  <si>
    <t>Kaysville</t>
  </si>
  <si>
    <t>Kaysville Sewer Treat Plant</t>
  </si>
  <si>
    <t>Schmutz Hill</t>
  </si>
  <si>
    <t>K7SG</t>
  </si>
  <si>
    <t>Butterfield Pk.</t>
  </si>
  <si>
    <t>West Mayfield</t>
  </si>
  <si>
    <t>N7YFZ</t>
  </si>
  <si>
    <t>KA7OEI</t>
  </si>
  <si>
    <t>W7AOR</t>
  </si>
  <si>
    <t>N7ARR</t>
  </si>
  <si>
    <t>Plesant Grove</t>
  </si>
  <si>
    <t>K8BKT</t>
  </si>
  <si>
    <t>KC7WSU</t>
  </si>
  <si>
    <t>Mantua</t>
  </si>
  <si>
    <t>Ut. Valley Reg. Med. Cntr.</t>
  </si>
  <si>
    <t>UVRMC</t>
  </si>
  <si>
    <t>Shepherd Peak</t>
  </si>
  <si>
    <t>Uintah Co EOC</t>
  </si>
  <si>
    <t>I7705</t>
  </si>
  <si>
    <t>Rowberry</t>
  </si>
  <si>
    <t>Bountiful Golf Course</t>
  </si>
  <si>
    <t>Clearfield Civic Center</t>
  </si>
  <si>
    <t>I3876</t>
  </si>
  <si>
    <t>Vernon Hills</t>
  </si>
  <si>
    <t>33-cm Repeater List</t>
  </si>
  <si>
    <t>Provo, ut</t>
  </si>
  <si>
    <t>NG6K</t>
  </si>
  <si>
    <t>UDRN</t>
  </si>
  <si>
    <t>Cedar Hills</t>
  </si>
  <si>
    <t>W7XDX QTH</t>
  </si>
  <si>
    <t>E914870</t>
  </si>
  <si>
    <t>23-cm Repeater List</t>
  </si>
  <si>
    <t>K6FEU</t>
  </si>
  <si>
    <t>Non-Prot</t>
  </si>
  <si>
    <t>Torquerville</t>
  </si>
  <si>
    <t>Amateur Television (ATV) Repeater List</t>
  </si>
  <si>
    <t>Output</t>
  </si>
  <si>
    <t>Input</t>
  </si>
  <si>
    <t>ATV Intercomm</t>
  </si>
  <si>
    <t>(Simplex)</t>
  </si>
  <si>
    <t>ATV</t>
  </si>
  <si>
    <t>Beacon List</t>
  </si>
  <si>
    <t>Coverage</t>
  </si>
  <si>
    <t>K7EMX</t>
  </si>
  <si>
    <t>K7DBN</t>
  </si>
  <si>
    <t>Fairview</t>
  </si>
  <si>
    <t>MANTI</t>
  </si>
  <si>
    <t>WF</t>
  </si>
  <si>
    <t>N0KGM QTH 8241 S 3675 E</t>
  </si>
  <si>
    <t>N0KGM</t>
  </si>
  <si>
    <t>SLM</t>
  </si>
  <si>
    <t>DCS125</t>
  </si>
  <si>
    <t>DCS051</t>
  </si>
  <si>
    <t>DCS825</t>
  </si>
  <si>
    <t>DCS114</t>
  </si>
  <si>
    <t>DCS51</t>
  </si>
  <si>
    <t>DCS432</t>
  </si>
  <si>
    <t>DCS26</t>
  </si>
  <si>
    <t>Rx Freq</t>
  </si>
  <si>
    <t>Tx Freq</t>
  </si>
  <si>
    <t>General-Purpose simplex (ragchew) frequencies:</t>
  </si>
  <si>
    <t>Band </t>
  </si>
  <si>
    <t> Primary</t>
  </si>
  <si>
    <t> Secondary 1</t>
  </si>
  <si>
    <t> Secondary 2</t>
  </si>
  <si>
    <t>10 Meters</t>
  </si>
  <si>
    <t> 29.600</t>
  </si>
  <si>
    <t> -</t>
  </si>
  <si>
    <t>6 Meters</t>
  </si>
  <si>
    <t> 52.525 </t>
  </si>
  <si>
    <t> 52.540</t>
  </si>
  <si>
    <t>2 Meters</t>
  </si>
  <si>
    <t> 146.520</t>
  </si>
  <si>
    <t> 146.540</t>
  </si>
  <si>
    <t>222 MHz</t>
  </si>
  <si>
    <t>  223.500</t>
  </si>
  <si>
    <t>70 cm</t>
  </si>
  <si>
    <t>(analog)</t>
  </si>
  <si>
    <t> 446.000</t>
  </si>
  <si>
    <t> 446.500</t>
  </si>
  <si>
    <t>-</t>
  </si>
  <si>
    <t>70 cm D-Star</t>
  </si>
  <si>
    <t>70 cm D-Star Dongle</t>
  </si>
  <si>
    <t>(low-power only, no outside antennas permitted!)</t>
  </si>
  <si>
    <t>23 cm</t>
  </si>
  <si>
    <t> 1294.500</t>
  </si>
  <si>
    <t>13cm</t>
  </si>
  <si>
    <t> 2305.200</t>
  </si>
  <si>
    <t>2 METER Simplex Frequencies by users:</t>
  </si>
  <si>
    <t>Often Used by:</t>
  </si>
  <si>
    <t>Primary</t>
  </si>
  <si>
    <t>Secondary</t>
  </si>
  <si>
    <t>Secondary 4</t>
  </si>
  <si>
    <t>Secondary 5</t>
  </si>
  <si>
    <t>DO NOT USE SIMPLEX BELOW 145.310 MHz OR ABOVE 147.600 MHz</t>
  </si>
  <si>
    <t>R.A.C.E.S.  (Radio Amateur Civil Emergency Service)</t>
  </si>
  <si>
    <t>- </t>
  </si>
  <si>
    <t>Local ARRL ARES (Amateur Radio Emergency Service) Groups:</t>
  </si>
  <si>
    <t>    Box Elder Co. ARES</t>
  </si>
  <si>
    <t>147.600 #</t>
  </si>
  <si>
    <t>    Cache County ARES</t>
  </si>
  <si>
    <t>    Davis County ARES</t>
  </si>
  <si>
    <t>    Morgan County ARES</t>
  </si>
  <si>
    <t>    SL County ARES</t>
  </si>
  <si>
    <t>    Tooele County ARES</t>
  </si>
  <si>
    <t>    Utah County ARES</t>
  </si>
  <si>
    <t>    Weber County ARES</t>
  </si>
  <si>
    <t>TERT (Timpanogos Emergency Response Team)</t>
  </si>
  <si>
    <t>Local M.A.R.A.  (Mercury Amateur Radio Association) Groups:</t>
  </si>
  <si>
    <t>    Cache/Rich County MARA</t>
  </si>
  <si>
    <t>    SL/Tooele County MARA</t>
  </si>
  <si>
    <t>145.310 *</t>
  </si>
  <si>
    <t>    Utah County --- South MARA</t>
  </si>
  <si>
    <t>    Foothill MARA</t>
  </si>
  <si>
    <t>E.R.C.  (Emergency Response Communications)</t>
  </si>
  <si>
    <t>(see note above)</t>
  </si>
  <si>
    <t>    ERC North (North of Salt Lake County)</t>
  </si>
  <si>
    <t>    ERC Central</t>
  </si>
  <si>
    <t>    ERC South (South of Salt Lake County)</t>
  </si>
  <si>
    <t>    ERC - "Pole Canyon"</t>
  </si>
  <si>
    <t>OTHERS:</t>
  </si>
  <si>
    <t>  National Simplex Frequency</t>
  </si>
  <si>
    <t>    C.S.E.R.G. Community Service Emergency Radio Group</t>
  </si>
  <si>
    <t>(Formerly: Clearfield-Syracuse Emergency Response Group)</t>
  </si>
  <si>
    <t>    Code Practice</t>
  </si>
  <si>
    <t>    Utah DX Association</t>
  </si>
  <si>
    <t>    Lone Peak ARC (formerly:  Highland ARC)</t>
  </si>
  <si>
    <t>    Council of Utah Amateur Radio Clubs</t>
  </si>
  <si>
    <t>    Utah Valley University</t>
  </si>
  <si>
    <t>    Experimental simplex (simplex autopatch, etc.)</t>
  </si>
  <si>
    <t>    Wasatch Front ATV Intercom</t>
  </si>
  <si>
    <t>    Malad Pass Remote Base</t>
  </si>
  <si>
    <t>147.450 @</t>
  </si>
  <si>
    <t>    RMRA Emergency Monitoring Network</t>
  </si>
  <si>
    <t>145.710 &amp;</t>
  </si>
  <si>
    <t>2 METER Simplex usage listed by frequency:</t>
  </si>
  <si>
    <t>Often Used by</t>
  </si>
  <si>
    <t>SL/Tooele County MARA</t>
  </si>
  <si>
    <t>Cache County ARES</t>
  </si>
  <si>
    <t>Used by Packet Group in SLC</t>
  </si>
  <si>
    <t>Salt Lake County ARES</t>
  </si>
  <si>
    <t>Weber County ARES </t>
  </si>
  <si>
    <t>Davis County ARES</t>
  </si>
  <si>
    <t>ERC North</t>
  </si>
  <si>
    <t>ERC South</t>
  </si>
  <si>
    <t>Foothill MARA</t>
  </si>
  <si>
    <t>(Various ERC) </t>
  </si>
  <si>
    <t>Utah County ARES</t>
  </si>
  <si>
    <t>TERT</t>
  </si>
  <si>
    <t>Weber County ARES</t>
  </si>
  <si>
    <t>Experimental simplex (simplex autopatch, etc.)</t>
  </si>
  <si>
    <t>Wasatch Front ATV Intercomm</t>
  </si>
  <si>
    <t> Tooele County ARES</t>
  </si>
  <si>
    <t>Davis County ARES </t>
  </si>
  <si>
    <t>C.S.E.R.G. </t>
  </si>
  <si>
    <t>Utah County ---South MARA</t>
  </si>
  <si>
    <t>Lone Peak ARC (formerly Highland ARC)</t>
  </si>
  <si>
    <t>Cache County ERC</t>
  </si>
  <si>
    <t>R.A.C.E.S.</t>
  </si>
  <si>
    <t>Morgan County ARES</t>
  </si>
  <si>
    <t>CUARC</t>
  </si>
  <si>
    <t>Box Elder County ARES</t>
  </si>
  <si>
    <t>Utah Valley Community College</t>
  </si>
  <si>
    <t>National Simplex</t>
  </si>
  <si>
    <t>Cache &amp; Rich County MARA</t>
  </si>
  <si>
    <t>Utah County ---- South MARA</t>
  </si>
  <si>
    <t>(Various ERC)</t>
  </si>
  <si>
    <t>K7HLR Code Practice</t>
  </si>
  <si>
    <t>Davis County ARC </t>
  </si>
  <si>
    <t>Malad Pass Remote Base</t>
  </si>
  <si>
    <t>Tooele County ARES</t>
  </si>
  <si>
    <t>Salt Lake Co. ARES</t>
  </si>
  <si>
    <t>ERC Central</t>
  </si>
  <si>
    <t>Utah DX Association</t>
  </si>
  <si>
    <t>ERC - "Pole Canyon"</t>
  </si>
  <si>
    <t>DO NOT USE SIMPLEX ABOVE 147.600 MHz</t>
  </si>
  <si>
    <t>DO NOT USE SIMPLEX BELOW 145.310 MHz</t>
  </si>
  <si>
    <t>Wasatch Front area 2 METER Packet Frequencies:</t>
  </si>
  <si>
    <t>Usage</t>
  </si>
  <si>
    <t>National APRS</t>
  </si>
  <si>
    <t>Rural Wasatch Front Packet (AX.25)</t>
  </si>
  <si>
    <t>Utah County Packet</t>
  </si>
  <si>
    <t>Salt Lake County Packet</t>
  </si>
  <si>
    <t>Davis/Weber/Box Elder Counties Packet</t>
  </si>
  <si>
    <t>Rural Wasatch Front Packet (TCP/IP)</t>
  </si>
  <si>
    <t>Statewide Packet (not for metro-area users)</t>
  </si>
  <si>
    <t>Salt Lake County Packet (AX.25, MSYS)</t>
  </si>
  <si>
    <t>Davis/Weber/Box Elder Counties Packet (AX.25, MSYS)</t>
  </si>
  <si>
    <t>Tooele/Weber Counties Packet</t>
  </si>
  <si>
    <t>Wasatch Front Packet Repeater output - Discontinued - see notice below</t>
  </si>
  <si>
    <t>Digital Voice Repeater output</t>
  </si>
  <si>
    <t>Digital Voice Repeater output - On Air, D-Star, Farnsworth Peak.</t>
  </si>
  <si>
    <t>Utah County Packet (TCP/IP) - Discontinued - see notice below</t>
  </si>
  <si>
    <t>Salt Lake County Packet (TCP/IP) - Discontinued - see notice below</t>
  </si>
  <si>
    <t>Digital Voice Repeater output - On Air, D-Star, IMC, Murray, UT.</t>
  </si>
  <si>
    <t>Digital Voice Repeater output - On Air, D-Star, Bruin Peak.</t>
  </si>
  <si>
    <t>Voice Repeater output - On Air, Salt Lake City, UT.</t>
  </si>
  <si>
    <t>Murray Primary Repeater (Closed in Emergencies)</t>
  </si>
  <si>
    <t>(+-)</t>
  </si>
  <si>
    <t>W7DES Wasatch Front</t>
  </si>
  <si>
    <t>AC7II Logan Area</t>
  </si>
  <si>
    <t>186.2 Hz</t>
  </si>
  <si>
    <t>UTTHREAT Northern Utah</t>
  </si>
  <si>
    <t xml:space="preserve">Ntnl </t>
  </si>
  <si>
    <t>(s)</t>
  </si>
  <si>
    <t xml:space="preserve"> </t>
  </si>
  <si>
    <t>SINBAD SYSTEM MAP</t>
  </si>
  <si>
    <t>All Frequency listings are "sorted" in a North to South listing.</t>
  </si>
  <si>
    <t>Sinbad/SDARC 2 meter freqs - www.sdarc.us</t>
  </si>
  <si>
    <t>Freq</t>
  </si>
  <si>
    <t>+/- 600</t>
  </si>
  <si>
    <t>PL tone</t>
  </si>
  <si>
    <t>Name</t>
  </si>
  <si>
    <t>lat</t>
  </si>
  <si>
    <t>long</t>
  </si>
  <si>
    <t>Rmks</t>
  </si>
  <si>
    <t>Grizzly</t>
  </si>
  <si>
    <t>n40 44 21</t>
  </si>
  <si>
    <t>w109 29 02</t>
  </si>
  <si>
    <t>Lake Mtn</t>
  </si>
  <si>
    <t>n40 16 56.8</t>
  </si>
  <si>
    <t>w111 56 13.0</t>
  </si>
  <si>
    <t>n40 13 20.82</t>
  </si>
  <si>
    <t>w110 06 17.47</t>
  </si>
  <si>
    <t>n39 45 24.52</t>
  </si>
  <si>
    <t>w110 59 26.08</t>
  </si>
  <si>
    <t>n39 39 24.58</t>
  </si>
  <si>
    <t>w111 11 55.34</t>
  </si>
  <si>
    <t>Bruin Pk</t>
  </si>
  <si>
    <t>n39 38 41.0</t>
  </si>
  <si>
    <t>w110 20 51.9</t>
  </si>
  <si>
    <t>Horn Mtn.</t>
  </si>
  <si>
    <t>n39 12 34.63</t>
  </si>
  <si>
    <t>w111 08 31.37</t>
  </si>
  <si>
    <t>Cedar Mtn</t>
  </si>
  <si>
    <t>n39 10 16.32</t>
  </si>
  <si>
    <t>w110 37 12.74</t>
  </si>
  <si>
    <t>Mt. Ellen/hnksvl</t>
  </si>
  <si>
    <t>n38 04 21.10</t>
  </si>
  <si>
    <t>w110 47 41.34</t>
  </si>
  <si>
    <t>Abajo Pk</t>
  </si>
  <si>
    <t>n37 50 21</t>
  </si>
  <si>
    <t>w109 27 42</t>
  </si>
  <si>
    <t>Sinbad and Skyline repeaters are linked together except as noted.  They are NOT linked to Intermountain Intertie!</t>
  </si>
  <si>
    <t>Skyline 2 meter freqs - www.skylineradioclub.com</t>
  </si>
  <si>
    <t>n39 20 12</t>
  </si>
  <si>
    <t>w111 27 03</t>
  </si>
  <si>
    <t>Manti/Barton Pk.</t>
  </si>
  <si>
    <t>n39 19 23</t>
  </si>
  <si>
    <t>w111 46 23</t>
  </si>
  <si>
    <t>not Lnkd</t>
  </si>
  <si>
    <t>Antelope Vly</t>
  </si>
  <si>
    <t>n39 12.079</t>
  </si>
  <si>
    <t>w111 43.698</t>
  </si>
  <si>
    <t>Salina/Beesting</t>
  </si>
  <si>
    <t>n39 02.502</t>
  </si>
  <si>
    <t>w112 08.502</t>
  </si>
  <si>
    <t>Monroe Pk North</t>
  </si>
  <si>
    <t>n38 32.5008</t>
  </si>
  <si>
    <t>w112 04.3938</t>
  </si>
  <si>
    <t>Monroe Pk South</t>
  </si>
  <si>
    <t>n38 32.160</t>
  </si>
  <si>
    <t>w112 04.389</t>
  </si>
  <si>
    <t>Glendale/Hatch</t>
  </si>
  <si>
    <t>n37 22.435</t>
  </si>
  <si>
    <t>w112 32.168</t>
  </si>
  <si>
    <t>Intermountain Intertie (Snowlink) 2 meter freqs - www.utahvhfs.org</t>
  </si>
  <si>
    <t>Sawtelle Pk/W.Yellowston</t>
  </si>
  <si>
    <t>n44 33 41.7</t>
  </si>
  <si>
    <t>w111 26 39.9</t>
  </si>
  <si>
    <t>JumpOff Pk/Idaho                            </t>
  </si>
  <si>
    <t>n43 45 15.3</t>
  </si>
  <si>
    <t>w113 06 25</t>
  </si>
  <si>
    <t>est</t>
  </si>
  <si>
    <t>Silver City/Idaho/War Eagle Mtn.   </t>
  </si>
  <si>
    <t>n43 00 27.7</t>
  </si>
  <si>
    <t>w116 41 45.1</t>
  </si>
  <si>
    <t>Mt. Harrison/Idaho                       </t>
  </si>
  <si>
    <t>n42 18 52.5</t>
  </si>
  <si>
    <t>w113 39 32.0</t>
  </si>
  <si>
    <t>Car.sq.</t>
  </si>
  <si>
    <t>Malad Pass/Idaho                   </t>
  </si>
  <si>
    <t>n42 11 06</t>
  </si>
  <si>
    <t>w112 27 18</t>
  </si>
  <si>
    <t>Bear Lake</t>
  </si>
  <si>
    <t>n41 52 57</t>
  </si>
  <si>
    <t>w111 16 09</t>
  </si>
  <si>
    <t>Wilkins Pk/Rk Sprngs, WY             </t>
  </si>
  <si>
    <t>n41 29 50.96</t>
  </si>
  <si>
    <t>w109 20 39.23</t>
  </si>
  <si>
    <t>Medicine Butte/Evanston</t>
  </si>
  <si>
    <t>n41 20 49</t>
  </si>
  <si>
    <t>w110 54 03</t>
  </si>
  <si>
    <t>Farnsworth Pk/SLC</t>
  </si>
  <si>
    <t>n40 39 30</t>
  </si>
  <si>
    <t>w112 12 11</t>
  </si>
  <si>
    <t>Scotts Hill/Brighton</t>
  </si>
  <si>
    <t>n40 37 45</t>
  </si>
  <si>
    <t>w111 34 08</t>
  </si>
  <si>
    <t>Hidden Pk/Snowbird</t>
  </si>
  <si>
    <t>n40 33 40</t>
  </si>
  <si>
    <t>w111 38 43</t>
  </si>
  <si>
    <t>Levan</t>
  </si>
  <si>
    <t>n39 29 31</t>
  </si>
  <si>
    <t>w111 49 43</t>
  </si>
  <si>
    <t>Monroe Pk</t>
  </si>
  <si>
    <t>n38 32 11</t>
  </si>
  <si>
    <t>w112 04 22</t>
  </si>
  <si>
    <t>Milford/Frisco Pk</t>
  </si>
  <si>
    <t>n38 31 13</t>
  </si>
  <si>
    <t>w113 17 14</t>
  </si>
  <si>
    <t>Blowhard/Cedar</t>
  </si>
  <si>
    <t>n37 35 30</t>
  </si>
  <si>
    <t>w112 51 57</t>
  </si>
  <si>
    <t>Utah Hill/St.Geo</t>
  </si>
  <si>
    <t>n37 08 55</t>
  </si>
  <si>
    <t>w113 52 05</t>
  </si>
  <si>
    <t>Navajo Pk/Lk Powell</t>
  </si>
  <si>
    <t>n37 02 04</t>
  </si>
  <si>
    <t>w110 52 11</t>
  </si>
  <si>
    <t>Jacob Lake, AZ</t>
  </si>
  <si>
    <t>n36 44 15</t>
  </si>
  <si>
    <t>w112 12 46</t>
  </si>
  <si>
    <t>Mt Patosi/Las Vegas                      </t>
  </si>
  <si>
    <t>n35 57 45</t>
  </si>
  <si>
    <t>w115 29 59</t>
  </si>
  <si>
    <t>Mt. Elden, Flagstaff http://w7ara.org</t>
  </si>
  <si>
    <t>n35 14 30.37</t>
  </si>
  <si>
    <t>w111 36 35.10</t>
  </si>
  <si>
    <t>ALL linked to each other but NOT to Sinbad or Skyline.</t>
  </si>
  <si>
    <t>est = locations plotted by map reference, not GPS data measurement</t>
  </si>
  <si>
    <t>LINKED REPEATER SYSTEMS</t>
  </si>
  <si>
    <t>CHANGES</t>
  </si>
  <si>
    <t>*</t>
  </si>
  <si>
    <t>Farnsworth Peak (Linked to 53.150 MHz PL 146.2 Hz)</t>
  </si>
  <si>
    <t>Channel</t>
  </si>
  <si>
    <t>Changed</t>
  </si>
  <si>
    <t>Input frequency 147.720 to 147.760</t>
  </si>
  <si>
    <t>IHC Hosp. Intermountain Ridge</t>
  </si>
  <si>
    <t>Location changed to Intermountain Ridge</t>
  </si>
  <si>
    <t>This channel was deleted.  ERC_2 No longer exists</t>
  </si>
  <si>
    <t>This channel was deleted.  ERC_3 No longer exists</t>
  </si>
  <si>
    <t>DCAres</t>
  </si>
  <si>
    <t>Entire line changed.</t>
  </si>
  <si>
    <t>SLCo ARES Primary (Ensign Peak)  Linked to 448.450 (-) PL 100</t>
  </si>
  <si>
    <t>SLCoARES STANDARD LOAD - JAN 2026</t>
  </si>
  <si>
    <t>CITY_34</t>
  </si>
  <si>
    <t>Sandy Simplex</t>
  </si>
  <si>
    <t>Magna frequency changed to a Simplex frequency</t>
  </si>
  <si>
    <t>Added Sandy Simplex frequency</t>
  </si>
  <si>
    <t>Entire line changed.  Shifted to accommodate line 74</t>
  </si>
  <si>
    <t xml:space="preserve">Entire line changed.  Shifted to accommodate line </t>
  </si>
  <si>
    <t>Original 92 was Deleted.</t>
  </si>
  <si>
    <t>Names have changed to accommodate deleted orignl 92</t>
  </si>
  <si>
    <t xml:space="preserve">Names have changed to accommodate deleted orignl </t>
  </si>
  <si>
    <t>Names have changed to accommodate deleted orignl</t>
  </si>
  <si>
    <t>Bluffdale (Williams Peak)</t>
  </si>
  <si>
    <t>Draper (Sun Crest Fire Station #122)</t>
  </si>
  <si>
    <t>Herriman (Herriman High School)</t>
  </si>
  <si>
    <t>Salt Lake City / Emigration Canyon : NOTE: 147.160 (127.3Hz) is 2nd-ary repeater (Ensign Peak)</t>
  </si>
  <si>
    <t>Sandy / Sandy Hills / White City Metro Township / Willow Canyon / Willow Creek  (Butterfield Peak)</t>
  </si>
  <si>
    <t>Sandy / Sandy Hills / White City Metro Township / Willow Canyon / Willow Creek (1300 East 9400 South Sandy )</t>
  </si>
  <si>
    <t>South Salt Lake (South Salt Lake Fire Station 43)</t>
  </si>
  <si>
    <t>U of U Repeater  (Taylorsville use in non-emergency)  (UofU Hospital)</t>
  </si>
  <si>
    <t>Taylorsville (Farnsworth Peak Fox 13)</t>
  </si>
  <si>
    <t>West Valley City (WV Fire Station)</t>
  </si>
  <si>
    <t>Secondary Repeater for Salt Lake City / Emigration Canyon (Ensign Peak)</t>
  </si>
  <si>
    <t>Added repeater locations to all CITY repeaters</t>
  </si>
  <si>
    <t>43 to 73</t>
  </si>
  <si>
    <t>Davis County ARES - Linked to 147.42 (S) - Use this Simplex for Davis Co Simplex use.</t>
  </si>
  <si>
    <t>County</t>
  </si>
  <si>
    <t>Pacificorp</t>
  </si>
  <si>
    <t>Added Pacificorp Repeaters</t>
  </si>
  <si>
    <t>Also added new group:  Davis County</t>
  </si>
  <si>
    <t>Alta / Big Cottonwood / Copperton Metro Township / Granite (Unincorporated) / Parley's Canyon Southwest</t>
  </si>
  <si>
    <t>DavisCo</t>
  </si>
  <si>
    <t>Murray Amateur Radio Club - MurrayFD (Closed during any emergency)</t>
  </si>
  <si>
    <t>RMPwr1</t>
  </si>
  <si>
    <t>Rocky Mountain Power Owned (PACIFICORP), Their emcomms support repeater.  (Traverse Mountain)</t>
  </si>
  <si>
    <t>DMR Repeater - Rocky Mountain Power Owned (PACIFICORP),  (Traverse Mountain)</t>
  </si>
  <si>
    <t>RMPdmr</t>
  </si>
  <si>
    <t>ADDITIONAL / EXTRA FREQUINCIES</t>
  </si>
  <si>
    <t>NOAA TOOELE (Vernon Hills):  Used in Utah County</t>
  </si>
  <si>
    <t>NOAA SLC (Also used in Davis county)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</si>
</sst>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"/>
  </numFmts>
  <fonts count="3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7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7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indexed="8"/>
      <name val="Calibri"/>
      <family val="2"/>
      <charset val="1"/>
    </font>
    <font>
      <sz val="7"/>
      <color indexed="8"/>
      <name val="Calibri"/>
      <family val="2"/>
      <charset val="1"/>
    </font>
    <font>
      <sz val="7"/>
      <name val="Calibri"/>
      <family val="2"/>
      <charset val="1"/>
    </font>
    <font>
      <b/>
      <sz val="14"/>
      <name val="Aptos Narrow"/>
      <family val="2"/>
      <scheme val="minor"/>
    </font>
    <font>
      <b/>
      <sz val="9"/>
      <name val="Aptos Narrow"/>
      <family val="2"/>
      <scheme val="minor"/>
    </font>
    <font>
      <sz val="7"/>
      <color theme="0"/>
      <name val="Aptos Narrow"/>
      <family val="2"/>
      <scheme val="minor"/>
    </font>
    <font>
      <b/>
      <sz val="8"/>
      <name val="Aptos Narrow"/>
      <family val="2"/>
      <scheme val="minor"/>
    </font>
    <font>
      <i/>
      <u/>
      <sz val="11"/>
      <color theme="1"/>
      <name val="Aptos Narrow"/>
      <family val="2"/>
      <scheme val="minor"/>
    </font>
    <font>
      <sz val="7"/>
      <name val="Aptos Narrow"/>
      <family val="2"/>
      <scheme val="minor"/>
    </font>
    <font>
      <b/>
      <sz val="10"/>
      <name val="Aptos Narrow"/>
      <family val="2"/>
      <scheme val="minor"/>
    </font>
    <font>
      <sz val="7"/>
      <name val="Aptos"/>
      <family val="2"/>
    </font>
    <font>
      <sz val="7"/>
      <color theme="1"/>
      <name val="Aptos"/>
      <family val="2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u/>
      <sz val="11"/>
      <color theme="10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u/>
      <sz val="14"/>
      <color theme="1"/>
      <name val="Aptos Narrow"/>
      <family val="2"/>
      <scheme val="minor"/>
    </font>
    <font>
      <b/>
      <sz val="9"/>
      <color rgb="FFFFFF00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17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ck">
        <color auto="1"/>
      </bottom>
      <diagonal/>
    </border>
    <border>
      <left/>
      <right style="thin">
        <color theme="0"/>
      </right>
      <top style="thick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auto="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ck">
        <color auto="1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indexed="64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theme="0"/>
      </left>
      <right/>
      <top style="thick">
        <color auto="1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thick">
        <color auto="1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theme="0"/>
      </bottom>
      <diagonal/>
    </border>
    <border>
      <left style="thin">
        <color auto="1"/>
      </left>
      <right style="thin">
        <color auto="1"/>
      </right>
      <top/>
      <bottom style="thin">
        <color theme="0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indexed="64"/>
      </right>
      <top/>
      <bottom style="thick">
        <color auto="1"/>
      </bottom>
      <diagonal/>
    </border>
    <border>
      <left style="thin">
        <color auto="1"/>
      </left>
      <right style="thin">
        <color indexed="64"/>
      </right>
      <top style="thick">
        <color auto="1"/>
      </top>
      <bottom/>
      <diagonal/>
    </border>
    <border>
      <left style="thick">
        <color indexed="64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ck">
        <color indexed="64"/>
      </top>
      <bottom/>
      <diagonal/>
    </border>
  </borders>
  <cellStyleXfs count="3">
    <xf numFmtId="0" fontId="0" fillId="0" borderId="0"/>
    <xf numFmtId="0" fontId="10" fillId="0" borderId="0"/>
    <xf numFmtId="0" fontId="26" fillId="0" borderId="0" applyNumberFormat="0" applyFill="0" applyBorder="0" applyAlignment="0" applyProtection="0"/>
  </cellStyleXfs>
  <cellXfs count="385">
    <xf numFmtId="0" fontId="0" fillId="0" borderId="0" xfId="0"/>
    <xf numFmtId="0" fontId="4" fillId="0" borderId="3" xfId="0" applyFont="1" applyBorder="1"/>
    <xf numFmtId="0" fontId="5" fillId="2" borderId="4" xfId="0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164" fontId="6" fillId="4" borderId="5" xfId="0" applyNumberFormat="1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64" fontId="6" fillId="4" borderId="7" xfId="0" applyNumberFormat="1" applyFont="1" applyFill="1" applyBorder="1" applyAlignment="1">
      <alignment horizontal="center" vertical="center"/>
    </xf>
    <xf numFmtId="164" fontId="6" fillId="4" borderId="6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64" fontId="0" fillId="4" borderId="6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164" fontId="0" fillId="4" borderId="7" xfId="0" applyNumberFormat="1" applyFill="1" applyBorder="1" applyAlignment="1">
      <alignment horizontal="center" vertical="center"/>
    </xf>
    <xf numFmtId="164" fontId="11" fillId="6" borderId="10" xfId="1" applyNumberFormat="1" applyFont="1" applyFill="1" applyBorder="1" applyAlignment="1">
      <alignment horizontal="center" vertical="center"/>
    </xf>
    <xf numFmtId="164" fontId="11" fillId="6" borderId="11" xfId="1" applyNumberFormat="1" applyFont="1" applyFill="1" applyBorder="1" applyAlignment="1">
      <alignment horizontal="center" vertical="center"/>
    </xf>
    <xf numFmtId="0" fontId="11" fillId="6" borderId="11" xfId="1" applyFont="1" applyFill="1" applyBorder="1" applyAlignment="1">
      <alignment horizontal="center" vertical="center"/>
    </xf>
    <xf numFmtId="164" fontId="11" fillId="6" borderId="12" xfId="1" applyNumberFormat="1" applyFont="1" applyFill="1" applyBorder="1" applyAlignment="1">
      <alignment horizontal="center" vertical="center"/>
    </xf>
    <xf numFmtId="164" fontId="11" fillId="6" borderId="13" xfId="1" applyNumberFormat="1" applyFont="1" applyFill="1" applyBorder="1" applyAlignment="1">
      <alignment horizontal="center" vertical="center"/>
    </xf>
    <xf numFmtId="0" fontId="11" fillId="6" borderId="13" xfId="1" applyFont="1" applyFill="1" applyBorder="1" applyAlignment="1">
      <alignment horizontal="center" vertical="center"/>
    </xf>
    <xf numFmtId="164" fontId="11" fillId="6" borderId="14" xfId="1" applyNumberFormat="1" applyFont="1" applyFill="1" applyBorder="1" applyAlignment="1">
      <alignment horizontal="center" vertical="center"/>
    </xf>
    <xf numFmtId="164" fontId="12" fillId="6" borderId="15" xfId="1" applyNumberFormat="1" applyFont="1" applyFill="1" applyBorder="1" applyAlignment="1">
      <alignment horizontal="center" vertical="center"/>
    </xf>
    <xf numFmtId="164" fontId="11" fillId="6" borderId="16" xfId="1" applyNumberFormat="1" applyFont="1" applyFill="1" applyBorder="1" applyAlignment="1">
      <alignment horizontal="center" vertical="center"/>
    </xf>
    <xf numFmtId="164" fontId="12" fillId="6" borderId="17" xfId="1" applyNumberFormat="1" applyFont="1" applyFill="1" applyBorder="1" applyAlignment="1">
      <alignment horizontal="center" vertical="center"/>
    </xf>
    <xf numFmtId="1" fontId="12" fillId="6" borderId="17" xfId="1" applyNumberFormat="1" applyFont="1" applyFill="1" applyBorder="1" applyAlignment="1">
      <alignment horizontal="center" vertical="center"/>
    </xf>
    <xf numFmtId="164" fontId="11" fillId="6" borderId="18" xfId="1" applyNumberFormat="1" applyFont="1" applyFill="1" applyBorder="1" applyAlignment="1">
      <alignment horizontal="center" vertical="center"/>
    </xf>
    <xf numFmtId="164" fontId="12" fillId="6" borderId="19" xfId="1" applyNumberFormat="1" applyFont="1" applyFill="1" applyBorder="1" applyAlignment="1">
      <alignment horizontal="center" vertical="center"/>
    </xf>
    <xf numFmtId="1" fontId="12" fillId="6" borderId="19" xfId="1" applyNumberFormat="1" applyFont="1" applyFill="1" applyBorder="1" applyAlignment="1">
      <alignment horizontal="center" vertical="center"/>
    </xf>
    <xf numFmtId="164" fontId="11" fillId="6" borderId="20" xfId="1" applyNumberFormat="1" applyFont="1" applyFill="1" applyBorder="1" applyAlignment="1">
      <alignment horizontal="center" vertical="center"/>
    </xf>
    <xf numFmtId="164" fontId="11" fillId="6" borderId="21" xfId="1" applyNumberFormat="1" applyFont="1" applyFill="1" applyBorder="1" applyAlignment="1">
      <alignment horizontal="center" vertical="center"/>
    </xf>
    <xf numFmtId="0" fontId="11" fillId="6" borderId="21" xfId="1" applyFont="1" applyFill="1" applyBorder="1" applyAlignment="1">
      <alignment horizontal="center" vertical="center"/>
    </xf>
    <xf numFmtId="164" fontId="11" fillId="6" borderId="22" xfId="1" applyNumberFormat="1" applyFont="1" applyFill="1" applyBorder="1" applyAlignment="1">
      <alignment horizontal="center" vertical="center"/>
    </xf>
    <xf numFmtId="164" fontId="11" fillId="6" borderId="23" xfId="1" applyNumberFormat="1" applyFont="1" applyFill="1" applyBorder="1" applyAlignment="1">
      <alignment horizontal="center" vertical="center"/>
    </xf>
    <xf numFmtId="0" fontId="11" fillId="6" borderId="23" xfId="1" applyFont="1" applyFill="1" applyBorder="1" applyAlignment="1">
      <alignment horizontal="center" vertical="center"/>
    </xf>
    <xf numFmtId="164" fontId="11" fillId="6" borderId="24" xfId="1" applyNumberFormat="1" applyFont="1" applyFill="1" applyBorder="1" applyAlignment="1">
      <alignment horizontal="center" vertical="center"/>
    </xf>
    <xf numFmtId="164" fontId="11" fillId="6" borderId="25" xfId="1" applyNumberFormat="1" applyFont="1" applyFill="1" applyBorder="1" applyAlignment="1">
      <alignment horizontal="center" vertical="center"/>
    </xf>
    <xf numFmtId="0" fontId="11" fillId="6" borderId="25" xfId="1" applyFont="1" applyFill="1" applyBorder="1" applyAlignment="1">
      <alignment horizontal="center" vertical="center"/>
    </xf>
    <xf numFmtId="164" fontId="11" fillId="6" borderId="26" xfId="1" applyNumberFormat="1" applyFont="1" applyFill="1" applyBorder="1" applyAlignment="1">
      <alignment horizontal="center" vertical="center"/>
    </xf>
    <xf numFmtId="164" fontId="11" fillId="6" borderId="27" xfId="1" applyNumberFormat="1" applyFont="1" applyFill="1" applyBorder="1" applyAlignment="1">
      <alignment horizontal="center" vertical="center"/>
    </xf>
    <xf numFmtId="0" fontId="11" fillId="6" borderId="27" xfId="1" applyFont="1" applyFill="1" applyBorder="1" applyAlignment="1">
      <alignment horizontal="center" vertical="center"/>
    </xf>
    <xf numFmtId="164" fontId="6" fillId="8" borderId="29" xfId="0" applyNumberFormat="1" applyFont="1" applyFill="1" applyBorder="1" applyAlignment="1">
      <alignment horizontal="center" vertical="center"/>
    </xf>
    <xf numFmtId="164" fontId="6" fillId="8" borderId="28" xfId="0" applyNumberFormat="1" applyFont="1" applyFill="1" applyBorder="1" applyAlignment="1">
      <alignment horizontal="center" vertical="center"/>
    </xf>
    <xf numFmtId="0" fontId="6" fillId="8" borderId="28" xfId="0" applyFont="1" applyFill="1" applyBorder="1" applyAlignment="1">
      <alignment horizontal="center" vertical="center"/>
    </xf>
    <xf numFmtId="164" fontId="6" fillId="8" borderId="31" xfId="0" applyNumberFormat="1" applyFont="1" applyFill="1" applyBorder="1" applyAlignment="1">
      <alignment horizontal="center" vertical="center"/>
    </xf>
    <xf numFmtId="164" fontId="6" fillId="8" borderId="9" xfId="0" applyNumberFormat="1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4" fillId="0" borderId="0" xfId="0" applyFont="1"/>
    <xf numFmtId="164" fontId="15" fillId="9" borderId="32" xfId="0" applyNumberFormat="1" applyFont="1" applyFill="1" applyBorder="1" applyAlignment="1">
      <alignment horizontal="center" vertical="center"/>
    </xf>
    <xf numFmtId="164" fontId="15" fillId="9" borderId="33" xfId="0" applyNumberFormat="1" applyFont="1" applyFill="1" applyBorder="1" applyAlignment="1">
      <alignment horizontal="center" vertical="center"/>
    </xf>
    <xf numFmtId="0" fontId="15" fillId="9" borderId="34" xfId="0" applyFont="1" applyFill="1" applyBorder="1" applyAlignment="1">
      <alignment horizontal="center" vertical="center"/>
    </xf>
    <xf numFmtId="0" fontId="15" fillId="9" borderId="33" xfId="0" applyFont="1" applyFill="1" applyBorder="1" applyAlignment="1">
      <alignment horizontal="center" vertical="center"/>
    </xf>
    <xf numFmtId="164" fontId="15" fillId="9" borderId="35" xfId="0" applyNumberFormat="1" applyFont="1" applyFill="1" applyBorder="1" applyAlignment="1">
      <alignment horizontal="center" vertical="center"/>
    </xf>
    <xf numFmtId="164" fontId="15" fillId="9" borderId="36" xfId="0" applyNumberFormat="1" applyFont="1" applyFill="1" applyBorder="1" applyAlignment="1">
      <alignment horizontal="center" vertical="center"/>
    </xf>
    <xf numFmtId="0" fontId="15" fillId="9" borderId="36" xfId="0" applyFont="1" applyFill="1" applyBorder="1" applyAlignment="1">
      <alignment horizontal="center" vertical="center"/>
    </xf>
    <xf numFmtId="164" fontId="6" fillId="10" borderId="5" xfId="0" applyNumberFormat="1" applyFont="1" applyFill="1" applyBorder="1" applyAlignment="1">
      <alignment horizontal="center" vertical="center"/>
    </xf>
    <xf numFmtId="164" fontId="6" fillId="10" borderId="2" xfId="0" applyNumberFormat="1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164" fontId="6" fillId="10" borderId="7" xfId="0" applyNumberFormat="1" applyFont="1" applyFill="1" applyBorder="1" applyAlignment="1">
      <alignment horizontal="center" vertical="center"/>
    </xf>
    <xf numFmtId="164" fontId="6" fillId="10" borderId="6" xfId="0" applyNumberFormat="1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164" fontId="6" fillId="10" borderId="8" xfId="0" applyNumberFormat="1" applyFont="1" applyFill="1" applyBorder="1" applyAlignment="1">
      <alignment horizontal="center" vertical="center"/>
    </xf>
    <xf numFmtId="164" fontId="6" fillId="10" borderId="9" xfId="0" applyNumberFormat="1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164" fontId="6" fillId="11" borderId="7" xfId="0" applyNumberFormat="1" applyFont="1" applyFill="1" applyBorder="1" applyAlignment="1">
      <alignment horizontal="center" vertical="center"/>
    </xf>
    <xf numFmtId="164" fontId="6" fillId="11" borderId="6" xfId="0" applyNumberFormat="1" applyFont="1" applyFill="1" applyBorder="1" applyAlignment="1">
      <alignment horizontal="center" vertical="center"/>
    </xf>
    <xf numFmtId="0" fontId="6" fillId="11" borderId="6" xfId="0" applyFont="1" applyFill="1" applyBorder="1" applyAlignment="1">
      <alignment horizontal="center" vertical="center"/>
    </xf>
    <xf numFmtId="164" fontId="6" fillId="12" borderId="5" xfId="0" applyNumberFormat="1" applyFont="1" applyFill="1" applyBorder="1" applyAlignment="1">
      <alignment horizontal="center" vertical="center"/>
    </xf>
    <xf numFmtId="164" fontId="6" fillId="12" borderId="2" xfId="0" applyNumberFormat="1" applyFont="1" applyFill="1" applyBorder="1" applyAlignment="1">
      <alignment horizontal="center" vertical="center"/>
    </xf>
    <xf numFmtId="0" fontId="6" fillId="12" borderId="2" xfId="0" applyFont="1" applyFill="1" applyBorder="1" applyAlignment="1">
      <alignment horizontal="center" vertical="center"/>
    </xf>
    <xf numFmtId="0" fontId="6" fillId="12" borderId="2" xfId="0" applyFont="1" applyFill="1" applyBorder="1" applyAlignment="1">
      <alignment vertical="center"/>
    </xf>
    <xf numFmtId="164" fontId="6" fillId="12" borderId="7" xfId="0" applyNumberFormat="1" applyFont="1" applyFill="1" applyBorder="1" applyAlignment="1">
      <alignment horizontal="center" vertical="center"/>
    </xf>
    <xf numFmtId="164" fontId="6" fillId="12" borderId="6" xfId="0" applyNumberFormat="1" applyFont="1" applyFill="1" applyBorder="1" applyAlignment="1">
      <alignment horizontal="center" vertical="center"/>
    </xf>
    <xf numFmtId="0" fontId="6" fillId="12" borderId="6" xfId="0" applyFont="1" applyFill="1" applyBorder="1" applyAlignment="1">
      <alignment horizontal="center" vertical="center"/>
    </xf>
    <xf numFmtId="0" fontId="6" fillId="12" borderId="6" xfId="0" applyFont="1" applyFill="1" applyBorder="1" applyAlignment="1">
      <alignment vertical="center"/>
    </xf>
    <xf numFmtId="0" fontId="0" fillId="0" borderId="0" xfId="0" applyAlignment="1">
      <alignment wrapText="1"/>
    </xf>
    <xf numFmtId="164" fontId="6" fillId="13" borderId="5" xfId="0" applyNumberFormat="1" applyFont="1" applyFill="1" applyBorder="1" applyAlignment="1">
      <alignment horizontal="center" vertical="center"/>
    </xf>
    <xf numFmtId="164" fontId="6" fillId="13" borderId="2" xfId="0" applyNumberFormat="1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164" fontId="6" fillId="13" borderId="7" xfId="0" applyNumberFormat="1" applyFont="1" applyFill="1" applyBorder="1" applyAlignment="1">
      <alignment horizontal="center" vertical="center"/>
    </xf>
    <xf numFmtId="164" fontId="6" fillId="13" borderId="6" xfId="0" applyNumberFormat="1" applyFont="1" applyFill="1" applyBorder="1" applyAlignment="1">
      <alignment horizontal="center" vertical="center"/>
    </xf>
    <xf numFmtId="0" fontId="6" fillId="13" borderId="6" xfId="0" applyFont="1" applyFill="1" applyBorder="1" applyAlignment="1">
      <alignment horizontal="center" vertical="center"/>
    </xf>
    <xf numFmtId="0" fontId="17" fillId="0" borderId="0" xfId="0" applyFont="1"/>
    <xf numFmtId="164" fontId="15" fillId="14" borderId="37" xfId="0" applyNumberFormat="1" applyFont="1" applyFill="1" applyBorder="1" applyAlignment="1">
      <alignment horizontal="center" vertical="center"/>
    </xf>
    <xf numFmtId="164" fontId="15" fillId="14" borderId="38" xfId="0" applyNumberFormat="1" applyFont="1" applyFill="1" applyBorder="1" applyAlignment="1">
      <alignment horizontal="center" vertical="center"/>
    </xf>
    <xf numFmtId="0" fontId="15" fillId="14" borderId="38" xfId="0" applyFont="1" applyFill="1" applyBorder="1" applyAlignment="1">
      <alignment horizontal="center" vertical="center"/>
    </xf>
    <xf numFmtId="164" fontId="15" fillId="14" borderId="39" xfId="0" applyNumberFormat="1" applyFont="1" applyFill="1" applyBorder="1" applyAlignment="1">
      <alignment horizontal="center" vertical="center"/>
    </xf>
    <xf numFmtId="164" fontId="15" fillId="14" borderId="40" xfId="0" applyNumberFormat="1" applyFont="1" applyFill="1" applyBorder="1" applyAlignment="1">
      <alignment horizontal="center" vertical="center"/>
    </xf>
    <xf numFmtId="0" fontId="15" fillId="14" borderId="40" xfId="0" applyFont="1" applyFill="1" applyBorder="1" applyAlignment="1">
      <alignment horizontal="center" vertical="center"/>
    </xf>
    <xf numFmtId="164" fontId="6" fillId="15" borderId="5" xfId="0" applyNumberFormat="1" applyFont="1" applyFill="1" applyBorder="1" applyAlignment="1">
      <alignment horizontal="center" vertical="center"/>
    </xf>
    <xf numFmtId="164" fontId="6" fillId="15" borderId="2" xfId="0" applyNumberFormat="1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164" fontId="6" fillId="15" borderId="7" xfId="0" applyNumberFormat="1" applyFont="1" applyFill="1" applyBorder="1" applyAlignment="1">
      <alignment horizontal="center" vertical="center"/>
    </xf>
    <xf numFmtId="164" fontId="6" fillId="15" borderId="6" xfId="0" applyNumberFormat="1" applyFont="1" applyFill="1" applyBorder="1" applyAlignment="1">
      <alignment horizontal="center" vertical="center"/>
    </xf>
    <xf numFmtId="0" fontId="6" fillId="15" borderId="6" xfId="0" applyFont="1" applyFill="1" applyBorder="1" applyAlignment="1">
      <alignment horizontal="center" vertical="center"/>
    </xf>
    <xf numFmtId="164" fontId="6" fillId="15" borderId="8" xfId="0" applyNumberFormat="1" applyFont="1" applyFill="1" applyBorder="1" applyAlignment="1">
      <alignment horizontal="center" vertical="center"/>
    </xf>
    <xf numFmtId="164" fontId="6" fillId="15" borderId="9" xfId="0" applyNumberFormat="1" applyFont="1" applyFill="1" applyBorder="1" applyAlignment="1">
      <alignment horizontal="center" vertical="center"/>
    </xf>
    <xf numFmtId="0" fontId="6" fillId="15" borderId="9" xfId="0" applyFont="1" applyFill="1" applyBorder="1" applyAlignment="1">
      <alignment horizontal="center" vertical="center"/>
    </xf>
    <xf numFmtId="164" fontId="15" fillId="16" borderId="37" xfId="0" applyNumberFormat="1" applyFont="1" applyFill="1" applyBorder="1" applyAlignment="1">
      <alignment horizontal="center" vertical="center"/>
    </xf>
    <xf numFmtId="164" fontId="15" fillId="16" borderId="38" xfId="0" applyNumberFormat="1" applyFont="1" applyFill="1" applyBorder="1" applyAlignment="1">
      <alignment horizontal="center" vertical="center"/>
    </xf>
    <xf numFmtId="0" fontId="3" fillId="16" borderId="38" xfId="0" applyFont="1" applyFill="1" applyBorder="1" applyAlignment="1">
      <alignment horizontal="center" vertical="center"/>
    </xf>
    <xf numFmtId="164" fontId="15" fillId="16" borderId="39" xfId="0" applyNumberFormat="1" applyFont="1" applyFill="1" applyBorder="1" applyAlignment="1">
      <alignment horizontal="center" vertical="center"/>
    </xf>
    <xf numFmtId="164" fontId="15" fillId="16" borderId="40" xfId="0" applyNumberFormat="1" applyFont="1" applyFill="1" applyBorder="1" applyAlignment="1">
      <alignment horizontal="center" vertical="center"/>
    </xf>
    <xf numFmtId="0" fontId="3" fillId="16" borderId="40" xfId="0" applyFont="1" applyFill="1" applyBorder="1" applyAlignment="1">
      <alignment horizontal="center" vertical="center"/>
    </xf>
    <xf numFmtId="165" fontId="18" fillId="10" borderId="5" xfId="0" applyNumberFormat="1" applyFont="1" applyFill="1" applyBorder="1" applyAlignment="1">
      <alignment horizontal="center" vertical="center" readingOrder="1"/>
    </xf>
    <xf numFmtId="165" fontId="18" fillId="10" borderId="2" xfId="0" applyNumberFormat="1" applyFont="1" applyFill="1" applyBorder="1" applyAlignment="1">
      <alignment horizontal="center" vertical="center" readingOrder="1"/>
    </xf>
    <xf numFmtId="0" fontId="18" fillId="10" borderId="2" xfId="0" applyFont="1" applyFill="1" applyBorder="1" applyAlignment="1">
      <alignment horizontal="center" vertical="center"/>
    </xf>
    <xf numFmtId="165" fontId="18" fillId="10" borderId="7" xfId="0" applyNumberFormat="1" applyFont="1" applyFill="1" applyBorder="1" applyAlignment="1">
      <alignment horizontal="center" vertical="center" readingOrder="1"/>
    </xf>
    <xf numFmtId="165" fontId="18" fillId="10" borderId="6" xfId="0" applyNumberFormat="1" applyFont="1" applyFill="1" applyBorder="1" applyAlignment="1">
      <alignment horizontal="center" vertical="center" readingOrder="1"/>
    </xf>
    <xf numFmtId="0" fontId="18" fillId="10" borderId="6" xfId="0" applyFont="1" applyFill="1" applyBorder="1" applyAlignment="1">
      <alignment horizontal="center" vertical="center"/>
    </xf>
    <xf numFmtId="165" fontId="18" fillId="10" borderId="8" xfId="0" applyNumberFormat="1" applyFont="1" applyFill="1" applyBorder="1" applyAlignment="1">
      <alignment horizontal="center" vertical="center" readingOrder="1"/>
    </xf>
    <xf numFmtId="165" fontId="18" fillId="10" borderId="9" xfId="0" applyNumberFormat="1" applyFont="1" applyFill="1" applyBorder="1" applyAlignment="1">
      <alignment horizontal="center" vertical="center" readingOrder="1"/>
    </xf>
    <xf numFmtId="0" fontId="18" fillId="10" borderId="9" xfId="0" applyFont="1" applyFill="1" applyBorder="1" applyAlignment="1">
      <alignment horizontal="center" vertical="center"/>
    </xf>
    <xf numFmtId="164" fontId="15" fillId="16" borderId="41" xfId="0" applyNumberFormat="1" applyFont="1" applyFill="1" applyBorder="1" applyAlignment="1">
      <alignment horizontal="center" vertical="center"/>
    </xf>
    <xf numFmtId="164" fontId="15" fillId="16" borderId="42" xfId="0" applyNumberFormat="1" applyFont="1" applyFill="1" applyBorder="1" applyAlignment="1">
      <alignment horizontal="center" vertical="center"/>
    </xf>
    <xf numFmtId="0" fontId="3" fillId="16" borderId="4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/>
    </xf>
    <xf numFmtId="0" fontId="6" fillId="4" borderId="6" xfId="0" applyFont="1" applyFill="1" applyBorder="1" applyAlignment="1">
      <alignment vertical="center"/>
    </xf>
    <xf numFmtId="0" fontId="15" fillId="9" borderId="33" xfId="0" applyFont="1" applyFill="1" applyBorder="1" applyAlignment="1">
      <alignment vertical="center"/>
    </xf>
    <xf numFmtId="0" fontId="15" fillId="9" borderId="36" xfId="0" applyFont="1" applyFill="1" applyBorder="1" applyAlignment="1">
      <alignment vertical="center"/>
    </xf>
    <xf numFmtId="0" fontId="6" fillId="10" borderId="2" xfId="0" applyFont="1" applyFill="1" applyBorder="1" applyAlignment="1">
      <alignment vertical="center"/>
    </xf>
    <xf numFmtId="0" fontId="6" fillId="10" borderId="6" xfId="0" applyFont="1" applyFill="1" applyBorder="1" applyAlignment="1">
      <alignment vertical="center"/>
    </xf>
    <xf numFmtId="0" fontId="6" fillId="10" borderId="9" xfId="0" applyFont="1" applyFill="1" applyBorder="1" applyAlignment="1">
      <alignment vertical="center"/>
    </xf>
    <xf numFmtId="0" fontId="6" fillId="11" borderId="6" xfId="0" applyFont="1" applyFill="1" applyBorder="1" applyAlignment="1">
      <alignment vertical="center"/>
    </xf>
    <xf numFmtId="0" fontId="6" fillId="13" borderId="2" xfId="0" applyFont="1" applyFill="1" applyBorder="1" applyAlignment="1">
      <alignment vertical="center"/>
    </xf>
    <xf numFmtId="0" fontId="6" fillId="13" borderId="6" xfId="0" applyFont="1" applyFill="1" applyBorder="1" applyAlignment="1">
      <alignment vertical="center"/>
    </xf>
    <xf numFmtId="164" fontId="6" fillId="17" borderId="5" xfId="0" applyNumberFormat="1" applyFont="1" applyFill="1" applyBorder="1" applyAlignment="1">
      <alignment horizontal="center" vertical="center"/>
    </xf>
    <xf numFmtId="164" fontId="6" fillId="17" borderId="2" xfId="0" applyNumberFormat="1" applyFont="1" applyFill="1" applyBorder="1" applyAlignment="1">
      <alignment horizontal="center" vertical="center"/>
    </xf>
    <xf numFmtId="0" fontId="6" fillId="17" borderId="2" xfId="0" applyFont="1" applyFill="1" applyBorder="1" applyAlignment="1">
      <alignment horizontal="center" vertical="center"/>
    </xf>
    <xf numFmtId="0" fontId="6" fillId="17" borderId="2" xfId="0" applyFont="1" applyFill="1" applyBorder="1" applyAlignment="1">
      <alignment vertical="center"/>
    </xf>
    <xf numFmtId="164" fontId="6" fillId="17" borderId="7" xfId="0" applyNumberFormat="1" applyFont="1" applyFill="1" applyBorder="1" applyAlignment="1">
      <alignment horizontal="center" vertical="center"/>
    </xf>
    <xf numFmtId="164" fontId="6" fillId="17" borderId="6" xfId="0" applyNumberFormat="1" applyFont="1" applyFill="1" applyBorder="1" applyAlignment="1">
      <alignment horizontal="center" vertical="center"/>
    </xf>
    <xf numFmtId="0" fontId="6" fillId="17" borderId="6" xfId="0" applyFont="1" applyFill="1" applyBorder="1" applyAlignment="1">
      <alignment horizontal="center" vertical="center"/>
    </xf>
    <xf numFmtId="0" fontId="6" fillId="17" borderId="6" xfId="0" applyFont="1" applyFill="1" applyBorder="1" applyAlignment="1">
      <alignment vertical="center"/>
    </xf>
    <xf numFmtId="0" fontId="6" fillId="17" borderId="6" xfId="0" applyFont="1" applyFill="1" applyBorder="1" applyAlignment="1">
      <alignment vertical="center" wrapText="1"/>
    </xf>
    <xf numFmtId="164" fontId="6" fillId="17" borderId="4" xfId="0" applyNumberFormat="1" applyFont="1" applyFill="1" applyBorder="1" applyAlignment="1">
      <alignment horizontal="center" vertical="center"/>
    </xf>
    <xf numFmtId="0" fontId="6" fillId="17" borderId="4" xfId="0" applyFont="1" applyFill="1" applyBorder="1" applyAlignment="1">
      <alignment horizontal="center" vertical="center"/>
    </xf>
    <xf numFmtId="0" fontId="6" fillId="17" borderId="4" xfId="0" applyFont="1" applyFill="1" applyBorder="1" applyAlignment="1">
      <alignment vertical="center"/>
    </xf>
    <xf numFmtId="164" fontId="6" fillId="18" borderId="5" xfId="0" applyNumberFormat="1" applyFont="1" applyFill="1" applyBorder="1" applyAlignment="1">
      <alignment horizontal="center" vertical="center"/>
    </xf>
    <xf numFmtId="164" fontId="6" fillId="18" borderId="2" xfId="0" applyNumberFormat="1" applyFont="1" applyFill="1" applyBorder="1" applyAlignment="1">
      <alignment horizontal="center" vertical="center"/>
    </xf>
    <xf numFmtId="0" fontId="6" fillId="18" borderId="2" xfId="0" applyFont="1" applyFill="1" applyBorder="1" applyAlignment="1">
      <alignment horizontal="center" vertical="center"/>
    </xf>
    <xf numFmtId="0" fontId="6" fillId="18" borderId="2" xfId="0" applyFont="1" applyFill="1" applyBorder="1" applyAlignment="1">
      <alignment vertical="center"/>
    </xf>
    <xf numFmtId="164" fontId="6" fillId="18" borderId="7" xfId="0" applyNumberFormat="1" applyFont="1" applyFill="1" applyBorder="1" applyAlignment="1">
      <alignment horizontal="center" vertical="center"/>
    </xf>
    <xf numFmtId="164" fontId="6" fillId="18" borderId="6" xfId="0" applyNumberFormat="1" applyFont="1" applyFill="1" applyBorder="1" applyAlignment="1">
      <alignment horizontal="center" vertical="center"/>
    </xf>
    <xf numFmtId="0" fontId="6" fillId="18" borderId="6" xfId="0" applyFont="1" applyFill="1" applyBorder="1" applyAlignment="1">
      <alignment horizontal="center" vertical="center"/>
    </xf>
    <xf numFmtId="0" fontId="6" fillId="18" borderId="6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6" fillId="15" borderId="44" xfId="0" applyFont="1" applyFill="1" applyBorder="1" applyAlignment="1">
      <alignment vertical="center"/>
    </xf>
    <xf numFmtId="0" fontId="6" fillId="15" borderId="45" xfId="0" applyFont="1" applyFill="1" applyBorder="1" applyAlignment="1">
      <alignment vertical="center"/>
    </xf>
    <xf numFmtId="0" fontId="6" fillId="15" borderId="48" xfId="0" applyFont="1" applyFill="1" applyBorder="1" applyAlignment="1">
      <alignment vertical="center"/>
    </xf>
    <xf numFmtId="164" fontId="20" fillId="17" borderId="6" xfId="0" applyNumberFormat="1" applyFont="1" applyFill="1" applyBorder="1" applyAlignment="1">
      <alignment horizontal="center" vertical="center"/>
    </xf>
    <xf numFmtId="0" fontId="20" fillId="17" borderId="6" xfId="0" applyFont="1" applyFill="1" applyBorder="1" applyAlignment="1">
      <alignment horizontal="center" vertical="center"/>
    </xf>
    <xf numFmtId="164" fontId="20" fillId="12" borderId="6" xfId="0" applyNumberFormat="1" applyFont="1" applyFill="1" applyBorder="1" applyAlignment="1">
      <alignment horizontal="center" vertical="center"/>
    </xf>
    <xf numFmtId="0" fontId="20" fillId="12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0" fillId="12" borderId="44" xfId="0" applyFont="1" applyFill="1" applyBorder="1" applyAlignment="1">
      <alignment vertical="center"/>
    </xf>
    <xf numFmtId="0" fontId="0" fillId="0" borderId="0" xfId="0" applyAlignment="1">
      <alignment vertical="center"/>
    </xf>
    <xf numFmtId="164" fontId="21" fillId="12" borderId="6" xfId="0" applyNumberFormat="1" applyFont="1" applyFill="1" applyBorder="1" applyAlignment="1">
      <alignment horizontal="center" vertical="center"/>
    </xf>
    <xf numFmtId="0" fontId="21" fillId="12" borderId="6" xfId="0" applyFont="1" applyFill="1" applyBorder="1" applyAlignment="1">
      <alignment horizontal="center" vertical="center"/>
    </xf>
    <xf numFmtId="0" fontId="21" fillId="12" borderId="44" xfId="0" applyFont="1" applyFill="1" applyBorder="1" applyAlignment="1">
      <alignment vertical="center"/>
    </xf>
    <xf numFmtId="0" fontId="20" fillId="17" borderId="44" xfId="0" applyFont="1" applyFill="1" applyBorder="1" applyAlignment="1">
      <alignment vertical="center"/>
    </xf>
    <xf numFmtId="0" fontId="15" fillId="16" borderId="43" xfId="0" applyFont="1" applyFill="1" applyBorder="1" applyAlignment="1">
      <alignment vertical="center"/>
    </xf>
    <xf numFmtId="0" fontId="15" fillId="16" borderId="49" xfId="0" applyFont="1" applyFill="1" applyBorder="1" applyAlignment="1">
      <alignment vertical="center"/>
    </xf>
    <xf numFmtId="0" fontId="15" fillId="16" borderId="50" xfId="0" applyFont="1" applyFill="1" applyBorder="1" applyAlignment="1">
      <alignment vertical="center"/>
    </xf>
    <xf numFmtId="0" fontId="13" fillId="19" borderId="46" xfId="0" applyFont="1" applyFill="1" applyBorder="1" applyAlignment="1">
      <alignment vertical="center" textRotation="90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0" fillId="0" borderId="6" xfId="0" applyBorder="1"/>
    <xf numFmtId="0" fontId="22" fillId="2" borderId="6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vertical="center" wrapText="1"/>
    </xf>
    <xf numFmtId="166" fontId="23" fillId="0" borderId="6" xfId="0" applyNumberFormat="1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0" fontId="0" fillId="0" borderId="6" xfId="0" applyBorder="1" applyAlignment="1">
      <alignment horizontal="center"/>
    </xf>
    <xf numFmtId="166" fontId="0" fillId="0" borderId="6" xfId="0" applyNumberForma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165" fontId="0" fillId="0" borderId="6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6" xfId="0" applyBorder="1" applyAlignment="1">
      <alignment wrapText="1"/>
    </xf>
    <xf numFmtId="0" fontId="2" fillId="0" borderId="0" xfId="0" applyFont="1"/>
    <xf numFmtId="0" fontId="24" fillId="0" borderId="6" xfId="0" applyFont="1" applyBorder="1"/>
    <xf numFmtId="10" fontId="0" fillId="0" borderId="6" xfId="0" applyNumberFormat="1" applyBorder="1"/>
    <xf numFmtId="164" fontId="0" fillId="0" borderId="0" xfId="0" applyNumberFormat="1" applyAlignment="1">
      <alignment horizontal="center"/>
    </xf>
    <xf numFmtId="0" fontId="11" fillId="6" borderId="51" xfId="1" applyFont="1" applyFill="1" applyBorder="1" applyAlignment="1">
      <alignment vertical="center"/>
    </xf>
    <xf numFmtId="0" fontId="6" fillId="8" borderId="44" xfId="0" applyFont="1" applyFill="1" applyBorder="1" applyAlignment="1">
      <alignment vertical="center"/>
    </xf>
    <xf numFmtId="0" fontId="6" fillId="8" borderId="45" xfId="0" applyFont="1" applyFill="1" applyBorder="1" applyAlignment="1">
      <alignment vertical="center"/>
    </xf>
    <xf numFmtId="164" fontId="6" fillId="11" borderId="52" xfId="0" applyNumberFormat="1" applyFont="1" applyFill="1" applyBorder="1" applyAlignment="1">
      <alignment horizontal="center" vertical="center"/>
    </xf>
    <xf numFmtId="0" fontId="6" fillId="11" borderId="30" xfId="0" applyFont="1" applyFill="1" applyBorder="1" applyAlignment="1">
      <alignment horizontal="center" vertical="center"/>
    </xf>
    <xf numFmtId="0" fontId="6" fillId="11" borderId="30" xfId="0" applyFont="1" applyFill="1" applyBorder="1" applyAlignment="1">
      <alignment vertical="center"/>
    </xf>
    <xf numFmtId="0" fontId="8" fillId="0" borderId="54" xfId="0" applyFont="1" applyBorder="1" applyAlignment="1">
      <alignment horizontal="center" vertical="center"/>
    </xf>
    <xf numFmtId="0" fontId="18" fillId="10" borderId="55" xfId="0" applyFont="1" applyFill="1" applyBorder="1" applyAlignment="1">
      <alignment vertical="center"/>
    </xf>
    <xf numFmtId="0" fontId="18" fillId="10" borderId="44" xfId="0" applyFont="1" applyFill="1" applyBorder="1" applyAlignment="1">
      <alignment vertical="center"/>
    </xf>
    <xf numFmtId="0" fontId="18" fillId="10" borderId="45" xfId="0" applyFont="1" applyFill="1" applyBorder="1" applyAlignment="1">
      <alignment vertical="center"/>
    </xf>
    <xf numFmtId="0" fontId="15" fillId="14" borderId="56" xfId="0" applyFont="1" applyFill="1" applyBorder="1" applyAlignment="1">
      <alignment vertical="center"/>
    </xf>
    <xf numFmtId="0" fontId="15" fillId="14" borderId="49" xfId="0" applyFont="1" applyFill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0" fontId="13" fillId="19" borderId="57" xfId="0" applyFont="1" applyFill="1" applyBorder="1" applyAlignment="1">
      <alignment vertical="center" textRotation="90" wrapText="1"/>
    </xf>
    <xf numFmtId="0" fontId="8" fillId="0" borderId="58" xfId="0" applyFont="1" applyBorder="1" applyAlignment="1">
      <alignment horizontal="center" vertical="center"/>
    </xf>
    <xf numFmtId="164" fontId="11" fillId="6" borderId="62" xfId="1" applyNumberFormat="1" applyFont="1" applyFill="1" applyBorder="1" applyAlignment="1">
      <alignment horizontal="center" vertical="center"/>
    </xf>
    <xf numFmtId="164" fontId="11" fillId="6" borderId="63" xfId="1" applyNumberFormat="1" applyFont="1" applyFill="1" applyBorder="1" applyAlignment="1">
      <alignment horizontal="center" vertical="center"/>
    </xf>
    <xf numFmtId="0" fontId="11" fillId="6" borderId="63" xfId="1" applyFont="1" applyFill="1" applyBorder="1" applyAlignment="1">
      <alignment horizontal="center" vertical="center"/>
    </xf>
    <xf numFmtId="164" fontId="11" fillId="6" borderId="64" xfId="1" applyNumberFormat="1" applyFont="1" applyFill="1" applyBorder="1" applyAlignment="1">
      <alignment horizontal="center" vertical="center"/>
    </xf>
    <xf numFmtId="164" fontId="11" fillId="6" borderId="65" xfId="1" applyNumberFormat="1" applyFont="1" applyFill="1" applyBorder="1" applyAlignment="1">
      <alignment horizontal="center" vertical="center"/>
    </xf>
    <xf numFmtId="0" fontId="11" fillId="6" borderId="65" xfId="1" applyFont="1" applyFill="1" applyBorder="1" applyAlignment="1">
      <alignment horizontal="center" vertical="center"/>
    </xf>
    <xf numFmtId="164" fontId="11" fillId="6" borderId="6" xfId="1" applyNumberFormat="1" applyFont="1" applyFill="1" applyBorder="1" applyAlignment="1">
      <alignment horizontal="center" vertical="center"/>
    </xf>
    <xf numFmtId="0" fontId="11" fillId="6" borderId="6" xfId="1" applyFont="1" applyFill="1" applyBorder="1" applyAlignment="1">
      <alignment horizontal="center" vertical="center"/>
    </xf>
    <xf numFmtId="164" fontId="12" fillId="6" borderId="6" xfId="1" applyNumberFormat="1" applyFont="1" applyFill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11" fillId="6" borderId="70" xfId="1" applyFont="1" applyFill="1" applyBorder="1" applyAlignment="1">
      <alignment vertical="center"/>
    </xf>
    <xf numFmtId="0" fontId="11" fillId="6" borderId="71" xfId="1" applyFont="1" applyFill="1" applyBorder="1" applyAlignment="1">
      <alignment vertical="center"/>
    </xf>
    <xf numFmtId="0" fontId="11" fillId="6" borderId="44" xfId="1" applyFont="1" applyFill="1" applyBorder="1" applyAlignment="1">
      <alignment vertical="center"/>
    </xf>
    <xf numFmtId="0" fontId="11" fillId="6" borderId="72" xfId="1" applyFont="1" applyFill="1" applyBorder="1" applyAlignment="1">
      <alignment vertical="center"/>
    </xf>
    <xf numFmtId="0" fontId="0" fillId="4" borderId="44" xfId="0" applyFill="1" applyBorder="1"/>
    <xf numFmtId="164" fontId="6" fillId="11" borderId="30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76" xfId="0" applyFont="1" applyBorder="1" applyAlignment="1">
      <alignment horizontal="center" vertical="center"/>
    </xf>
    <xf numFmtId="0" fontId="27" fillId="0" borderId="76" xfId="0" applyFont="1" applyBorder="1" applyAlignment="1">
      <alignment vertical="center"/>
    </xf>
    <xf numFmtId="0" fontId="26" fillId="0" borderId="76" xfId="2" applyBorder="1" applyAlignment="1">
      <alignment vertical="center"/>
    </xf>
    <xf numFmtId="0" fontId="25" fillId="0" borderId="0" xfId="0" applyFont="1"/>
    <xf numFmtId="0" fontId="28" fillId="0" borderId="76" xfId="0" applyFont="1" applyBorder="1" applyAlignment="1">
      <alignment horizontal="center" vertical="center"/>
    </xf>
    <xf numFmtId="164" fontId="0" fillId="0" borderId="0" xfId="0" applyNumberFormat="1"/>
    <xf numFmtId="164" fontId="28" fillId="0" borderId="75" xfId="0" applyNumberFormat="1" applyFont="1" applyBorder="1" applyAlignment="1">
      <alignment horizontal="center" vertical="center"/>
    </xf>
    <xf numFmtId="164" fontId="27" fillId="0" borderId="75" xfId="0" applyNumberFormat="1" applyFont="1" applyBorder="1" applyAlignment="1">
      <alignment vertical="center"/>
    </xf>
    <xf numFmtId="164" fontId="18" fillId="4" borderId="6" xfId="0" applyNumberFormat="1" applyFont="1" applyFill="1" applyBorder="1" applyAlignment="1">
      <alignment horizontal="center" vertical="center"/>
    </xf>
    <xf numFmtId="0" fontId="6" fillId="4" borderId="55" xfId="0" applyFont="1" applyFill="1" applyBorder="1" applyAlignment="1">
      <alignment vertical="center"/>
    </xf>
    <xf numFmtId="0" fontId="6" fillId="4" borderId="44" xfId="0" applyFont="1" applyFill="1" applyBorder="1" applyAlignment="1">
      <alignment vertical="center"/>
    </xf>
    <xf numFmtId="0" fontId="4" fillId="4" borderId="28" xfId="0" applyFont="1" applyFill="1" applyBorder="1"/>
    <xf numFmtId="0" fontId="0" fillId="4" borderId="28" xfId="0" applyFill="1" applyBorder="1"/>
    <xf numFmtId="0" fontId="6" fillId="4" borderId="83" xfId="0" applyFont="1" applyFill="1" applyBorder="1"/>
    <xf numFmtId="0" fontId="4" fillId="4" borderId="83" xfId="0" applyFont="1" applyFill="1" applyBorder="1"/>
    <xf numFmtId="0" fontId="0" fillId="4" borderId="83" xfId="0" applyFill="1" applyBorder="1"/>
    <xf numFmtId="0" fontId="8" fillId="0" borderId="84" xfId="0" applyFont="1" applyBorder="1" applyAlignment="1">
      <alignment horizontal="center" vertical="center"/>
    </xf>
    <xf numFmtId="164" fontId="6" fillId="4" borderId="52" xfId="0" applyNumberFormat="1" applyFont="1" applyFill="1" applyBorder="1" applyAlignment="1">
      <alignment horizontal="center" vertical="center"/>
    </xf>
    <xf numFmtId="164" fontId="6" fillId="4" borderId="30" xfId="0" applyNumberFormat="1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6" fillId="4" borderId="85" xfId="0" applyFont="1" applyFill="1" applyBorder="1"/>
    <xf numFmtId="164" fontId="0" fillId="4" borderId="86" xfId="0" applyNumberFormat="1" applyFill="1" applyBorder="1" applyAlignment="1">
      <alignment horizontal="center" vertical="center"/>
    </xf>
    <xf numFmtId="164" fontId="0" fillId="4" borderId="87" xfId="0" applyNumberFormat="1" applyFill="1" applyBorder="1" applyAlignment="1">
      <alignment horizontal="center" vertical="center"/>
    </xf>
    <xf numFmtId="0" fontId="0" fillId="4" borderId="87" xfId="0" applyFill="1" applyBorder="1" applyAlignment="1">
      <alignment horizontal="center" vertical="center"/>
    </xf>
    <xf numFmtId="0" fontId="0" fillId="4" borderId="88" xfId="0" applyFill="1" applyBorder="1"/>
    <xf numFmtId="164" fontId="4" fillId="4" borderId="28" xfId="0" applyNumberFormat="1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164" fontId="0" fillId="4" borderId="28" xfId="0" applyNumberFormat="1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31" fillId="0" borderId="0" xfId="0" applyFont="1"/>
    <xf numFmtId="0" fontId="1" fillId="19" borderId="0" xfId="0" applyFont="1" applyFill="1" applyAlignment="1">
      <alignment horizontal="center" vertical="center"/>
    </xf>
    <xf numFmtId="0" fontId="6" fillId="2" borderId="85" xfId="0" applyFont="1" applyFill="1" applyBorder="1"/>
    <xf numFmtId="0" fontId="33" fillId="3" borderId="28" xfId="0" applyFont="1" applyFill="1" applyBorder="1" applyAlignment="1">
      <alignment horizontal="center" vertical="center"/>
    </xf>
    <xf numFmtId="0" fontId="31" fillId="0" borderId="28" xfId="0" applyFont="1" applyBorder="1"/>
    <xf numFmtId="0" fontId="31" fillId="17" borderId="28" xfId="0" applyFont="1" applyFill="1" applyBorder="1" applyAlignment="1">
      <alignment horizontal="center" vertical="center"/>
    </xf>
    <xf numFmtId="0" fontId="31" fillId="0" borderId="28" xfId="0" applyFont="1" applyBorder="1" applyAlignment="1">
      <alignment wrapText="1"/>
    </xf>
    <xf numFmtId="0" fontId="32" fillId="0" borderId="28" xfId="0" applyFont="1" applyBorder="1"/>
    <xf numFmtId="0" fontId="31" fillId="0" borderId="28" xfId="0" applyFont="1" applyBorder="1" applyAlignment="1">
      <alignment vertical="center"/>
    </xf>
    <xf numFmtId="164" fontId="15" fillId="9" borderId="102" xfId="0" applyNumberFormat="1" applyFont="1" applyFill="1" applyBorder="1" applyAlignment="1">
      <alignment horizontal="center" vertical="center"/>
    </xf>
    <xf numFmtId="164" fontId="15" fillId="9" borderId="103" xfId="0" applyNumberFormat="1" applyFont="1" applyFill="1" applyBorder="1" applyAlignment="1">
      <alignment horizontal="center" vertical="center"/>
    </xf>
    <xf numFmtId="0" fontId="15" fillId="9" borderId="90" xfId="0" applyFont="1" applyFill="1" applyBorder="1" applyAlignment="1">
      <alignment horizontal="center" vertical="center"/>
    </xf>
    <xf numFmtId="0" fontId="15" fillId="9" borderId="103" xfId="0" applyFont="1" applyFill="1" applyBorder="1" applyAlignment="1">
      <alignment horizontal="center" vertical="center"/>
    </xf>
    <xf numFmtId="0" fontId="15" fillId="9" borderId="103" xfId="0" applyFont="1" applyFill="1" applyBorder="1" applyAlignment="1">
      <alignment vertical="center"/>
    </xf>
    <xf numFmtId="0" fontId="8" fillId="0" borderId="104" xfId="0" applyFont="1" applyBorder="1" applyAlignment="1">
      <alignment horizontal="center" vertical="center"/>
    </xf>
    <xf numFmtId="0" fontId="8" fillId="0" borderId="86" xfId="0" applyFont="1" applyBorder="1" applyAlignment="1">
      <alignment horizontal="center" vertical="center"/>
    </xf>
    <xf numFmtId="0" fontId="8" fillId="0" borderId="105" xfId="0" applyFont="1" applyBorder="1" applyAlignment="1">
      <alignment horizontal="center" vertical="center"/>
    </xf>
    <xf numFmtId="164" fontId="6" fillId="18" borderId="52" xfId="0" applyNumberFormat="1" applyFont="1" applyFill="1" applyBorder="1" applyAlignment="1">
      <alignment horizontal="center" vertical="center"/>
    </xf>
    <xf numFmtId="164" fontId="6" fillId="18" borderId="30" xfId="0" applyNumberFormat="1" applyFont="1" applyFill="1" applyBorder="1" applyAlignment="1">
      <alignment horizontal="center" vertical="center"/>
    </xf>
    <xf numFmtId="0" fontId="6" fillId="18" borderId="30" xfId="0" applyFont="1" applyFill="1" applyBorder="1" applyAlignment="1">
      <alignment horizontal="center" vertical="center"/>
    </xf>
    <xf numFmtId="0" fontId="6" fillId="18" borderId="30" xfId="0" applyFont="1" applyFill="1" applyBorder="1" applyAlignment="1">
      <alignment vertical="center"/>
    </xf>
    <xf numFmtId="164" fontId="6" fillId="17" borderId="28" xfId="0" applyNumberFormat="1" applyFont="1" applyFill="1" applyBorder="1" applyAlignment="1">
      <alignment horizontal="center" vertical="center"/>
    </xf>
    <xf numFmtId="0" fontId="6" fillId="17" borderId="28" xfId="0" applyFont="1" applyFill="1" applyBorder="1" applyAlignment="1">
      <alignment horizontal="center" vertical="center"/>
    </xf>
    <xf numFmtId="0" fontId="6" fillId="17" borderId="28" xfId="0" applyFont="1" applyFill="1" applyBorder="1" applyAlignment="1">
      <alignment vertical="center"/>
    </xf>
    <xf numFmtId="0" fontId="9" fillId="5" borderId="100" xfId="0" applyFont="1" applyFill="1" applyBorder="1" applyAlignment="1">
      <alignment horizontal="center" vertical="center" textRotation="90"/>
    </xf>
    <xf numFmtId="0" fontId="8" fillId="0" borderId="109" xfId="0" applyFont="1" applyBorder="1" applyAlignment="1">
      <alignment horizontal="center" vertical="center"/>
    </xf>
    <xf numFmtId="0" fontId="8" fillId="0" borderId="108" xfId="0" applyFont="1" applyBorder="1" applyAlignment="1">
      <alignment horizontal="center" vertical="center"/>
    </xf>
    <xf numFmtId="164" fontId="6" fillId="4" borderId="110" xfId="0" applyNumberFormat="1" applyFont="1" applyFill="1" applyBorder="1" applyAlignment="1">
      <alignment horizontal="center" vertical="center"/>
    </xf>
    <xf numFmtId="164" fontId="6" fillId="4" borderId="111" xfId="0" applyNumberFormat="1" applyFont="1" applyFill="1" applyBorder="1" applyAlignment="1">
      <alignment horizontal="center" vertical="center"/>
    </xf>
    <xf numFmtId="0" fontId="6" fillId="4" borderId="111" xfId="0" applyFont="1" applyFill="1" applyBorder="1" applyAlignment="1">
      <alignment horizontal="center" vertical="center"/>
    </xf>
    <xf numFmtId="0" fontId="6" fillId="4" borderId="111" xfId="0" applyFont="1" applyFill="1" applyBorder="1" applyAlignment="1">
      <alignment vertical="center"/>
    </xf>
    <xf numFmtId="164" fontId="6" fillId="20" borderId="9" xfId="0" applyNumberFormat="1" applyFont="1" applyFill="1" applyBorder="1" applyAlignment="1">
      <alignment horizontal="center" vertical="center"/>
    </xf>
    <xf numFmtId="0" fontId="6" fillId="20" borderId="9" xfId="0" applyFont="1" applyFill="1" applyBorder="1" applyAlignment="1">
      <alignment horizontal="center" vertical="center"/>
    </xf>
    <xf numFmtId="0" fontId="6" fillId="20" borderId="9" xfId="0" applyFont="1" applyFill="1" applyBorder="1" applyAlignment="1">
      <alignment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0" fillId="17" borderId="0" xfId="0" applyFill="1"/>
    <xf numFmtId="0" fontId="31" fillId="4" borderId="28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16" fillId="7" borderId="106" xfId="0" applyFont="1" applyFill="1" applyBorder="1" applyAlignment="1">
      <alignment horizontal="center" vertical="center" wrapText="1"/>
    </xf>
    <xf numFmtId="0" fontId="8" fillId="0" borderId="113" xfId="0" applyFont="1" applyBorder="1" applyAlignment="1">
      <alignment horizontal="center" vertical="center"/>
    </xf>
    <xf numFmtId="164" fontId="6" fillId="20" borderId="114" xfId="0" applyNumberFormat="1" applyFont="1" applyFill="1" applyBorder="1" applyAlignment="1">
      <alignment horizontal="center" vertical="center"/>
    </xf>
    <xf numFmtId="164" fontId="6" fillId="20" borderId="115" xfId="0" applyNumberFormat="1" applyFont="1" applyFill="1" applyBorder="1" applyAlignment="1">
      <alignment horizontal="center" vertical="center"/>
    </xf>
    <xf numFmtId="0" fontId="6" fillId="20" borderId="115" xfId="0" applyFont="1" applyFill="1" applyBorder="1" applyAlignment="1">
      <alignment horizontal="center" vertical="center"/>
    </xf>
    <xf numFmtId="0" fontId="6" fillId="20" borderId="115" xfId="0" applyFont="1" applyFill="1" applyBorder="1" applyAlignment="1">
      <alignment vertical="center"/>
    </xf>
    <xf numFmtId="0" fontId="16" fillId="7" borderId="116" xfId="0" applyFont="1" applyFill="1" applyBorder="1" applyAlignment="1">
      <alignment horizontal="center" vertical="center" wrapText="1"/>
    </xf>
    <xf numFmtId="164" fontId="6" fillId="21" borderId="101" xfId="0" applyNumberFormat="1" applyFont="1" applyFill="1" applyBorder="1" applyAlignment="1">
      <alignment horizontal="center" vertical="center"/>
    </xf>
    <xf numFmtId="0" fontId="6" fillId="21" borderId="101" xfId="0" applyFont="1" applyFill="1" applyBorder="1" applyAlignment="1">
      <alignment horizontal="center" vertical="center"/>
    </xf>
    <xf numFmtId="0" fontId="6" fillId="21" borderId="101" xfId="0" applyFont="1" applyFill="1" applyBorder="1" applyAlignment="1">
      <alignment vertical="center"/>
    </xf>
    <xf numFmtId="0" fontId="6" fillId="21" borderId="9" xfId="0" applyFont="1" applyFill="1" applyBorder="1" applyAlignment="1">
      <alignment horizontal="center" vertical="center"/>
    </xf>
    <xf numFmtId="0" fontId="6" fillId="21" borderId="9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15" fillId="16" borderId="89" xfId="0" applyFont="1" applyFill="1" applyBorder="1" applyAlignment="1">
      <alignment horizontal="center" vertical="center"/>
    </xf>
    <xf numFmtId="0" fontId="15" fillId="16" borderId="90" xfId="0" applyFont="1" applyFill="1" applyBorder="1" applyAlignment="1">
      <alignment horizontal="center" vertical="center"/>
    </xf>
    <xf numFmtId="0" fontId="15" fillId="16" borderId="91" xfId="0" applyFont="1" applyFill="1" applyBorder="1" applyAlignment="1">
      <alignment horizontal="center" vertical="center"/>
    </xf>
    <xf numFmtId="0" fontId="15" fillId="16" borderId="49" xfId="0" applyFont="1" applyFill="1" applyBorder="1" applyAlignment="1">
      <alignment horizontal="center" vertical="center"/>
    </xf>
    <xf numFmtId="0" fontId="15" fillId="16" borderId="34" xfId="0" applyFont="1" applyFill="1" applyBorder="1" applyAlignment="1">
      <alignment horizontal="center" vertical="center"/>
    </xf>
    <xf numFmtId="0" fontId="15" fillId="16" borderId="39" xfId="0" applyFont="1" applyFill="1" applyBorder="1" applyAlignment="1">
      <alignment horizontal="center" vertical="center"/>
    </xf>
    <xf numFmtId="0" fontId="15" fillId="16" borderId="92" xfId="0" applyFont="1" applyFill="1" applyBorder="1" applyAlignment="1">
      <alignment horizontal="center" vertical="center"/>
    </xf>
    <xf numFmtId="0" fontId="15" fillId="16" borderId="93" xfId="0" applyFont="1" applyFill="1" applyBorder="1" applyAlignment="1">
      <alignment horizontal="center" vertical="center"/>
    </xf>
    <xf numFmtId="0" fontId="15" fillId="16" borderId="94" xfId="0" applyFont="1" applyFill="1" applyBorder="1" applyAlignment="1">
      <alignment horizontal="center" vertical="center"/>
    </xf>
    <xf numFmtId="0" fontId="9" fillId="5" borderId="57" xfId="0" applyFont="1" applyFill="1" applyBorder="1" applyAlignment="1">
      <alignment horizontal="center" vertical="center" textRotation="90" wrapText="1"/>
    </xf>
    <xf numFmtId="0" fontId="9" fillId="5" borderId="53" xfId="0" applyFont="1" applyFill="1" applyBorder="1" applyAlignment="1">
      <alignment horizontal="center" vertical="center" textRotation="90" wrapText="1"/>
    </xf>
    <xf numFmtId="0" fontId="9" fillId="5" borderId="95" xfId="0" applyFont="1" applyFill="1" applyBorder="1" applyAlignment="1">
      <alignment horizontal="center" vertical="center" textRotation="90" wrapText="1"/>
    </xf>
    <xf numFmtId="0" fontId="9" fillId="5" borderId="57" xfId="0" applyFont="1" applyFill="1" applyBorder="1" applyAlignment="1">
      <alignment horizontal="center" vertical="center" textRotation="90"/>
    </xf>
    <xf numFmtId="0" fontId="9" fillId="5" borderId="53" xfId="0" applyFont="1" applyFill="1" applyBorder="1" applyAlignment="1">
      <alignment horizontal="center" vertical="center" textRotation="90"/>
    </xf>
    <xf numFmtId="0" fontId="9" fillId="5" borderId="95" xfId="0" applyFont="1" applyFill="1" applyBorder="1" applyAlignment="1">
      <alignment horizontal="center" vertical="center" textRotation="90"/>
    </xf>
    <xf numFmtId="0" fontId="19" fillId="5" borderId="57" xfId="0" applyFont="1" applyFill="1" applyBorder="1" applyAlignment="1">
      <alignment horizontal="center" vertical="center" textRotation="90" wrapText="1"/>
    </xf>
    <xf numFmtId="0" fontId="19" fillId="5" borderId="53" xfId="0" applyFont="1" applyFill="1" applyBorder="1" applyAlignment="1">
      <alignment horizontal="center" vertical="center" textRotation="90" wrapText="1"/>
    </xf>
    <xf numFmtId="0" fontId="19" fillId="5" borderId="95" xfId="0" applyFont="1" applyFill="1" applyBorder="1" applyAlignment="1">
      <alignment horizontal="center" vertical="center" textRotation="90" wrapText="1"/>
    </xf>
    <xf numFmtId="0" fontId="13" fillId="2" borderId="59" xfId="0" applyFont="1" applyFill="1" applyBorder="1" applyAlignment="1">
      <alignment horizontal="center" vertical="center" textRotation="90" wrapText="1"/>
    </xf>
    <xf numFmtId="0" fontId="13" fillId="2" borderId="60" xfId="0" applyFont="1" applyFill="1" applyBorder="1" applyAlignment="1">
      <alignment horizontal="center" vertical="center" textRotation="90" wrapText="1"/>
    </xf>
    <xf numFmtId="0" fontId="13" fillId="2" borderId="53" xfId="0" applyFont="1" applyFill="1" applyBorder="1" applyAlignment="1">
      <alignment horizontal="center" vertical="center" textRotation="90" wrapText="1"/>
    </xf>
    <xf numFmtId="0" fontId="13" fillId="2" borderId="61" xfId="0" applyFont="1" applyFill="1" applyBorder="1" applyAlignment="1">
      <alignment horizontal="center" vertical="center" textRotation="90" wrapText="1"/>
    </xf>
    <xf numFmtId="0" fontId="14" fillId="5" borderId="85" xfId="0" applyFont="1" applyFill="1" applyBorder="1" applyAlignment="1">
      <alignment horizontal="center" vertical="center" textRotation="90" wrapText="1"/>
    </xf>
    <xf numFmtId="0" fontId="14" fillId="5" borderId="100" xfId="0" applyFont="1" applyFill="1" applyBorder="1" applyAlignment="1">
      <alignment horizontal="center" vertical="center" textRotation="90" wrapText="1"/>
    </xf>
    <xf numFmtId="0" fontId="14" fillId="5" borderId="88" xfId="0" applyFont="1" applyFill="1" applyBorder="1" applyAlignment="1">
      <alignment horizontal="center" vertical="center" textRotation="90" wrapText="1"/>
    </xf>
    <xf numFmtId="0" fontId="14" fillId="10" borderId="85" xfId="0" applyFont="1" applyFill="1" applyBorder="1" applyAlignment="1">
      <alignment horizontal="center" vertical="center" textRotation="90" wrapText="1"/>
    </xf>
    <xf numFmtId="0" fontId="14" fillId="10" borderId="100" xfId="0" applyFont="1" applyFill="1" applyBorder="1" applyAlignment="1">
      <alignment horizontal="center" vertical="center" textRotation="90" wrapText="1"/>
    </xf>
    <xf numFmtId="0" fontId="2" fillId="0" borderId="57" xfId="0" applyFont="1" applyBorder="1" applyAlignment="1">
      <alignment horizontal="center" vertical="center" textRotation="90" wrapText="1"/>
    </xf>
    <xf numFmtId="0" fontId="2" fillId="0" borderId="53" xfId="0" applyFont="1" applyBorder="1" applyAlignment="1">
      <alignment horizontal="center" vertical="center" textRotation="90" wrapText="1"/>
    </xf>
    <xf numFmtId="0" fontId="9" fillId="7" borderId="57" xfId="0" applyFont="1" applyFill="1" applyBorder="1" applyAlignment="1">
      <alignment horizontal="center" vertical="center" textRotation="90"/>
    </xf>
    <xf numFmtId="0" fontId="9" fillId="7" borderId="53" xfId="0" applyFont="1" applyFill="1" applyBorder="1" applyAlignment="1">
      <alignment horizontal="center" vertical="center" textRotation="90"/>
    </xf>
    <xf numFmtId="0" fontId="9" fillId="7" borderId="95" xfId="0" applyFont="1" applyFill="1" applyBorder="1" applyAlignment="1">
      <alignment horizontal="center" vertical="center" textRotation="90"/>
    </xf>
    <xf numFmtId="0" fontId="9" fillId="0" borderId="53" xfId="0" applyFont="1" applyBorder="1" applyAlignment="1">
      <alignment horizontal="center" vertical="center" textRotation="90" wrapText="1"/>
    </xf>
    <xf numFmtId="0" fontId="9" fillId="0" borderId="95" xfId="0" applyFont="1" applyBorder="1" applyAlignment="1">
      <alignment horizontal="center" vertical="center" textRotation="90" wrapText="1"/>
    </xf>
    <xf numFmtId="0" fontId="1" fillId="19" borderId="46" xfId="0" applyFont="1" applyFill="1" applyBorder="1" applyAlignment="1">
      <alignment horizontal="center" vertical="center" textRotation="90"/>
    </xf>
    <xf numFmtId="0" fontId="1" fillId="19" borderId="53" xfId="0" applyFont="1" applyFill="1" applyBorder="1" applyAlignment="1">
      <alignment horizontal="center" vertical="center" textRotation="90"/>
    </xf>
    <xf numFmtId="0" fontId="1" fillId="19" borderId="47" xfId="0" applyFont="1" applyFill="1" applyBorder="1" applyAlignment="1">
      <alignment horizontal="center" vertical="center" textRotation="90"/>
    </xf>
    <xf numFmtId="0" fontId="9" fillId="7" borderId="99" xfId="0" applyFont="1" applyFill="1" applyBorder="1" applyAlignment="1">
      <alignment horizontal="center" vertical="center" textRotation="90"/>
    </xf>
    <xf numFmtId="0" fontId="9" fillId="7" borderId="100" xfId="0" applyFont="1" applyFill="1" applyBorder="1" applyAlignment="1">
      <alignment horizontal="center" vertical="center" textRotation="90"/>
    </xf>
    <xf numFmtId="0" fontId="16" fillId="7" borderId="96" xfId="0" applyFont="1" applyFill="1" applyBorder="1" applyAlignment="1">
      <alignment horizontal="center" vertical="center" textRotation="90"/>
    </xf>
    <xf numFmtId="0" fontId="16" fillId="7" borderId="97" xfId="0" applyFont="1" applyFill="1" applyBorder="1" applyAlignment="1">
      <alignment horizontal="center" vertical="center" textRotation="90"/>
    </xf>
    <xf numFmtId="0" fontId="16" fillId="7" borderId="98" xfId="0" applyFont="1" applyFill="1" applyBorder="1" applyAlignment="1">
      <alignment horizontal="center" vertical="center" textRotation="90"/>
    </xf>
    <xf numFmtId="0" fontId="14" fillId="5" borderId="112" xfId="0" applyFont="1" applyFill="1" applyBorder="1" applyAlignment="1">
      <alignment horizontal="center" vertical="center" textRotation="90" wrapText="1"/>
    </xf>
    <xf numFmtId="0" fontId="14" fillId="5" borderId="101" xfId="0" applyFont="1" applyFill="1" applyBorder="1" applyAlignment="1">
      <alignment horizontal="center" vertical="center" textRotation="90" wrapText="1"/>
    </xf>
    <xf numFmtId="0" fontId="14" fillId="5" borderId="106" xfId="0" applyFont="1" applyFill="1" applyBorder="1" applyAlignment="1">
      <alignment horizontal="center" vertical="center" textRotation="90" wrapText="1"/>
    </xf>
    <xf numFmtId="0" fontId="14" fillId="7" borderId="112" xfId="0" applyFont="1" applyFill="1" applyBorder="1" applyAlignment="1">
      <alignment horizontal="center" vertical="center" textRotation="90"/>
    </xf>
    <xf numFmtId="0" fontId="14" fillId="7" borderId="101" xfId="0" applyFont="1" applyFill="1" applyBorder="1" applyAlignment="1">
      <alignment horizontal="center" vertical="center" textRotation="90"/>
    </xf>
    <xf numFmtId="0" fontId="14" fillId="7" borderId="87" xfId="0" applyFont="1" applyFill="1" applyBorder="1" applyAlignment="1">
      <alignment horizontal="center" vertical="center" textRotation="90"/>
    </xf>
    <xf numFmtId="0" fontId="16" fillId="7" borderId="112" xfId="0" applyFont="1" applyFill="1" applyBorder="1" applyAlignment="1">
      <alignment horizontal="center" vertical="center" wrapText="1"/>
    </xf>
    <xf numFmtId="0" fontId="16" fillId="7" borderId="106" xfId="0" applyFont="1" applyFill="1" applyBorder="1" applyAlignment="1">
      <alignment horizontal="center" vertical="center" wrapText="1"/>
    </xf>
    <xf numFmtId="0" fontId="9" fillId="7" borderId="107" xfId="0" applyFont="1" applyFill="1" applyBorder="1" applyAlignment="1">
      <alignment horizontal="center" vertical="center" textRotation="90" wrapText="1"/>
    </xf>
    <xf numFmtId="0" fontId="9" fillId="7" borderId="101" xfId="0" applyFont="1" applyFill="1" applyBorder="1" applyAlignment="1">
      <alignment horizontal="center" vertical="center" textRotation="90" wrapText="1"/>
    </xf>
    <xf numFmtId="0" fontId="1" fillId="16" borderId="1" xfId="0" applyFont="1" applyFill="1" applyBorder="1" applyAlignment="1">
      <alignment horizontal="center" vertical="center"/>
    </xf>
    <xf numFmtId="0" fontId="1" fillId="16" borderId="2" xfId="0" applyFont="1" applyFill="1" applyBorder="1" applyAlignment="1">
      <alignment horizontal="center" vertical="center"/>
    </xf>
    <xf numFmtId="0" fontId="1" fillId="16" borderId="55" xfId="0" applyFont="1" applyFill="1" applyBorder="1" applyAlignment="1">
      <alignment horizontal="center" vertical="center"/>
    </xf>
    <xf numFmtId="0" fontId="7" fillId="3" borderId="67" xfId="0" applyFont="1" applyFill="1" applyBorder="1" applyAlignment="1">
      <alignment horizontal="center" vertical="center" textRotation="90" wrapText="1"/>
    </xf>
    <xf numFmtId="0" fontId="7" fillId="3" borderId="68" xfId="0" applyFont="1" applyFill="1" applyBorder="1" applyAlignment="1">
      <alignment horizontal="center" vertical="center" textRotation="90" wrapText="1"/>
    </xf>
    <xf numFmtId="0" fontId="7" fillId="3" borderId="69" xfId="0" applyFont="1" applyFill="1" applyBorder="1" applyAlignment="1">
      <alignment horizontal="center" vertical="center" textRotation="90" wrapText="1"/>
    </xf>
    <xf numFmtId="0" fontId="9" fillId="5" borderId="88" xfId="0" applyFont="1" applyFill="1" applyBorder="1" applyAlignment="1">
      <alignment horizontal="center" vertical="center" textRotation="90"/>
    </xf>
    <xf numFmtId="0" fontId="9" fillId="5" borderId="44" xfId="0" applyFont="1" applyFill="1" applyBorder="1" applyAlignment="1">
      <alignment horizontal="center" vertical="center" textRotation="90"/>
    </xf>
    <xf numFmtId="0" fontId="9" fillId="5" borderId="85" xfId="0" applyFont="1" applyFill="1" applyBorder="1" applyAlignment="1">
      <alignment horizontal="center" vertical="center" textRotation="90"/>
    </xf>
    <xf numFmtId="0" fontId="14" fillId="7" borderId="55" xfId="0" applyFont="1" applyFill="1" applyBorder="1" applyAlignment="1">
      <alignment horizontal="center" vertical="center" textRotation="90" wrapText="1"/>
    </xf>
    <xf numFmtId="0" fontId="14" fillId="7" borderId="44" xfId="0" applyFont="1" applyFill="1" applyBorder="1" applyAlignment="1">
      <alignment horizontal="center" vertical="center" textRotation="90" wrapText="1"/>
    </xf>
    <xf numFmtId="0" fontId="9" fillId="5" borderId="0" xfId="0" applyFont="1" applyFill="1" applyAlignment="1">
      <alignment horizontal="center" vertical="center" textRotation="90" wrapText="1"/>
    </xf>
    <xf numFmtId="0" fontId="2" fillId="0" borderId="6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0" fillId="2" borderId="6" xfId="0" applyFill="1" applyBorder="1"/>
    <xf numFmtId="0" fontId="2" fillId="2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4" fillId="0" borderId="44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27" fillId="0" borderId="78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164" fontId="30" fillId="0" borderId="0" xfId="0" applyNumberFormat="1" applyFont="1" applyAlignment="1">
      <alignment horizontal="center"/>
    </xf>
    <xf numFmtId="0" fontId="28" fillId="11" borderId="73" xfId="0" applyFont="1" applyFill="1" applyBorder="1" applyAlignment="1">
      <alignment horizontal="center" vertical="center"/>
    </xf>
    <xf numFmtId="0" fontId="28" fillId="11" borderId="74" xfId="0" applyFont="1" applyFill="1" applyBorder="1" applyAlignment="1">
      <alignment horizontal="center" vertical="center"/>
    </xf>
    <xf numFmtId="0" fontId="29" fillId="0" borderId="77" xfId="0" applyFont="1" applyBorder="1" applyAlignment="1">
      <alignment horizontal="center" vertical="center" wrapText="1"/>
    </xf>
    <xf numFmtId="0" fontId="29" fillId="0" borderId="78" xfId="0" applyFont="1" applyBorder="1" applyAlignment="1">
      <alignment horizontal="center" vertical="center" wrapText="1"/>
    </xf>
    <xf numFmtId="0" fontId="29" fillId="0" borderId="79" xfId="0" applyFont="1" applyBorder="1" applyAlignment="1">
      <alignment horizontal="center" vertical="center" wrapText="1"/>
    </xf>
    <xf numFmtId="0" fontId="29" fillId="0" borderId="73" xfId="0" applyFont="1" applyBorder="1" applyAlignment="1">
      <alignment horizontal="center" vertical="center" wrapText="1"/>
    </xf>
    <xf numFmtId="0" fontId="29" fillId="0" borderId="74" xfId="0" applyFont="1" applyBorder="1" applyAlignment="1">
      <alignment horizontal="center" vertical="center" wrapText="1"/>
    </xf>
    <xf numFmtId="0" fontId="29" fillId="0" borderId="76" xfId="0" applyFont="1" applyBorder="1" applyAlignment="1">
      <alignment horizontal="center" vertical="center" wrapText="1"/>
    </xf>
    <xf numFmtId="0" fontId="28" fillId="15" borderId="77" xfId="0" applyFont="1" applyFill="1" applyBorder="1" applyAlignment="1">
      <alignment horizontal="center" vertical="center"/>
    </xf>
    <xf numFmtId="0" fontId="28" fillId="15" borderId="78" xfId="0" applyFont="1" applyFill="1" applyBorder="1" applyAlignment="1">
      <alignment horizontal="center" vertical="center"/>
    </xf>
    <xf numFmtId="0" fontId="28" fillId="2" borderId="77" xfId="0" applyFont="1" applyFill="1" applyBorder="1" applyAlignment="1">
      <alignment horizontal="center" vertical="center"/>
    </xf>
    <xf numFmtId="0" fontId="28" fillId="2" borderId="78" xfId="0" applyFont="1" applyFill="1" applyBorder="1" applyAlignment="1">
      <alignment horizontal="center" vertical="center"/>
    </xf>
    <xf numFmtId="0" fontId="28" fillId="0" borderId="80" xfId="0" applyFont="1" applyBorder="1" applyAlignment="1">
      <alignment vertical="center"/>
    </xf>
    <xf numFmtId="0" fontId="28" fillId="0" borderId="81" xfId="0" applyFont="1" applyBorder="1" applyAlignment="1">
      <alignment vertical="center"/>
    </xf>
    <xf numFmtId="0" fontId="28" fillId="0" borderId="82" xfId="0" applyFont="1" applyBorder="1" applyAlignment="1">
      <alignment vertical="center"/>
    </xf>
  </cellXfs>
  <cellStyles count="3">
    <cellStyle name="Excel Built-in Normal" xfId="1" xr:uid="{95125072-CDD9-4A8F-B800-6D4F916D58DF}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3.jpg"/><Relationship Id="rId1" Type="http://schemas.openxmlformats.org/officeDocument/2006/relationships/image" Target="../media/image2.jpg"/><Relationship Id="rId4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178905</xdr:colOff>
      <xdr:row>193</xdr:row>
      <xdr:rowOff>172279</xdr:rowOff>
    </xdr:from>
    <xdr:ext cx="4915012" cy="5780030"/>
    <xdr:pic>
      <xdr:nvPicPr>
        <xdr:cNvPr id="2" name="Picture 1">
          <a:extLst>
            <a:ext uri="{FF2B5EF4-FFF2-40B4-BE49-F238E27FC236}">
              <a16:creationId xmlns:a16="http://schemas.microsoft.com/office/drawing/2014/main" id="{C13D56B3-D32D-4206-8905-13EEA1316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16" y="23772508"/>
          <a:ext cx="4915012" cy="5780030"/>
        </a:xfrm>
        <a:prstGeom prst="rect">
          <a:avLst/>
        </a:prstGeom>
      </xdr:spPr>
    </xdr:pic>
    <xdr:clientData/>
  </xdr:oneCellAnchor>
  <xdr:twoCellAnchor editAs="oneCell">
    <xdr:from>
      <xdr:col>0</xdr:col>
      <xdr:colOff>256903</xdr:colOff>
      <xdr:row>227</xdr:row>
      <xdr:rowOff>4356</xdr:rowOff>
    </xdr:from>
    <xdr:to>
      <xdr:col>8</xdr:col>
      <xdr:colOff>2406668</xdr:colOff>
      <xdr:row>254</xdr:row>
      <xdr:rowOff>190319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B29CD06-4653-CBD3-33C1-D08368C63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903" y="29822505"/>
          <a:ext cx="4786104" cy="6766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182879</xdr:rowOff>
    </xdr:from>
    <xdr:to>
      <xdr:col>18</xdr:col>
      <xdr:colOff>419100</xdr:colOff>
      <xdr:row>50</xdr:row>
      <xdr:rowOff>150822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5EDCA3-956A-81AF-C4EA-B8A3A2637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3260" y="632459"/>
          <a:ext cx="6515100" cy="9211003"/>
        </a:xfrm>
        <a:prstGeom prst="rect">
          <a:avLst/>
        </a:prstGeom>
      </xdr:spPr>
    </xdr:pic>
    <xdr:clientData/>
  </xdr:twoCellAnchor>
  <xdr:twoCellAnchor>
    <xdr:from>
      <xdr:col>11</xdr:col>
      <xdr:colOff>342900</xdr:colOff>
      <xdr:row>3</xdr:row>
      <xdr:rowOff>76200</xdr:rowOff>
    </xdr:from>
    <xdr:to>
      <xdr:col>13</xdr:col>
      <xdr:colOff>563880</xdr:colOff>
      <xdr:row>5</xdr:row>
      <xdr:rowOff>7620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1E4C658-FE48-4E90-7B9A-E7C163775CDC}"/>
            </a:ext>
          </a:extLst>
        </xdr:cNvPr>
        <xdr:cNvSpPr txBox="1"/>
      </xdr:nvSpPr>
      <xdr:spPr>
        <a:xfrm>
          <a:off x="9204960" y="708660"/>
          <a:ext cx="1440180" cy="312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 kern="1200"/>
            <a:t>SINBAD/SDARC</a:t>
          </a:r>
        </a:p>
      </xdr:txBody>
    </xdr:sp>
    <xdr:clientData/>
  </xdr:twoCellAnchor>
  <xdr:twoCellAnchor editAs="oneCell">
    <xdr:from>
      <xdr:col>0</xdr:col>
      <xdr:colOff>0</xdr:colOff>
      <xdr:row>53</xdr:row>
      <xdr:rowOff>182879</xdr:rowOff>
    </xdr:from>
    <xdr:to>
      <xdr:col>6</xdr:col>
      <xdr:colOff>601980</xdr:colOff>
      <xdr:row>103</xdr:row>
      <xdr:rowOff>109832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5DCD75C-F13C-BEAD-3E29-D1543F606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31779"/>
          <a:ext cx="6416040" cy="9070953"/>
        </a:xfrm>
        <a:prstGeom prst="rect">
          <a:avLst/>
        </a:prstGeom>
      </xdr:spPr>
    </xdr:pic>
    <xdr:clientData/>
  </xdr:twoCellAnchor>
  <xdr:twoCellAnchor>
    <xdr:from>
      <xdr:col>1</xdr:col>
      <xdr:colOff>472440</xdr:colOff>
      <xdr:row>54</xdr:row>
      <xdr:rowOff>106680</xdr:rowOff>
    </xdr:from>
    <xdr:to>
      <xdr:col>3</xdr:col>
      <xdr:colOff>914400</xdr:colOff>
      <xdr:row>56</xdr:row>
      <xdr:rowOff>76200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DA11FBA-E3A9-F786-EC73-AFC5A12C76EA}"/>
            </a:ext>
          </a:extLst>
        </xdr:cNvPr>
        <xdr:cNvSpPr txBox="1"/>
      </xdr:nvSpPr>
      <xdr:spPr>
        <a:xfrm>
          <a:off x="1082040" y="10538460"/>
          <a:ext cx="1661160" cy="3352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 kern="1200"/>
            <a:t>INTERTIE SYSTEM</a:t>
          </a:r>
        </a:p>
      </xdr:txBody>
    </xdr:sp>
    <xdr:clientData/>
  </xdr:twoCellAnchor>
  <xdr:twoCellAnchor editAs="oneCell">
    <xdr:from>
      <xdr:col>8</xdr:col>
      <xdr:colOff>1</xdr:colOff>
      <xdr:row>54</xdr:row>
      <xdr:rowOff>0</xdr:rowOff>
    </xdr:from>
    <xdr:to>
      <xdr:col>18</xdr:col>
      <xdr:colOff>415213</xdr:colOff>
      <xdr:row>103</xdr:row>
      <xdr:rowOff>121920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F9D6F44-5B0B-6F8E-7F9F-5373B9768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3261" y="10431780"/>
          <a:ext cx="6511212" cy="9083040"/>
        </a:xfrm>
        <a:prstGeom prst="rect">
          <a:avLst/>
        </a:prstGeom>
      </xdr:spPr>
    </xdr:pic>
    <xdr:clientData/>
  </xdr:twoCellAnchor>
  <xdr:twoCellAnchor>
    <xdr:from>
      <xdr:col>9</xdr:col>
      <xdr:colOff>533400</xdr:colOff>
      <xdr:row>54</xdr:row>
      <xdr:rowOff>30480</xdr:rowOff>
    </xdr:from>
    <xdr:to>
      <xdr:col>12</xdr:col>
      <xdr:colOff>228600</xdr:colOff>
      <xdr:row>55</xdr:row>
      <xdr:rowOff>152400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F6EA73B3-CF2E-9B20-8CBC-150FF566D734}"/>
            </a:ext>
          </a:extLst>
        </xdr:cNvPr>
        <xdr:cNvSpPr txBox="1"/>
      </xdr:nvSpPr>
      <xdr:spPr>
        <a:xfrm>
          <a:off x="8176260" y="10462260"/>
          <a:ext cx="152400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 kern="1200"/>
            <a:t>SKYLINE SYSTEM</a:t>
          </a:r>
        </a:p>
      </xdr:txBody>
    </xdr:sp>
    <xdr:clientData/>
  </xdr:twoCellAnchor>
  <xdr:twoCellAnchor editAs="oneCell">
    <xdr:from>
      <xdr:col>0</xdr:col>
      <xdr:colOff>0</xdr:colOff>
      <xdr:row>106</xdr:row>
      <xdr:rowOff>0</xdr:rowOff>
    </xdr:from>
    <xdr:to>
      <xdr:col>8</xdr:col>
      <xdr:colOff>81218</xdr:colOff>
      <xdr:row>161</xdr:row>
      <xdr:rowOff>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0D65A08-3C95-799C-F621-A5A43D8D0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941540"/>
          <a:ext cx="7114478" cy="10058400"/>
        </a:xfrm>
        <a:prstGeom prst="rect">
          <a:avLst/>
        </a:prstGeom>
      </xdr:spPr>
    </xdr:pic>
    <xdr:clientData/>
  </xdr:twoCellAnchor>
  <xdr:twoCellAnchor>
    <xdr:from>
      <xdr:col>1</xdr:col>
      <xdr:colOff>259080</xdr:colOff>
      <xdr:row>107</xdr:row>
      <xdr:rowOff>38100</xdr:rowOff>
    </xdr:from>
    <xdr:to>
      <xdr:col>3</xdr:col>
      <xdr:colOff>1409700</xdr:colOff>
      <xdr:row>109</xdr:row>
      <xdr:rowOff>15240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D9C4236D-BAAC-9B3A-C528-9D23319713D0}"/>
            </a:ext>
          </a:extLst>
        </xdr:cNvPr>
        <xdr:cNvSpPr txBox="1"/>
      </xdr:nvSpPr>
      <xdr:spPr>
        <a:xfrm>
          <a:off x="868680" y="20162520"/>
          <a:ext cx="236982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 kern="1200"/>
            <a:t>SINBAD / INTERTIE / SKYLINE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7ara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E4B65-3BA5-4B31-BB70-D033D0FD7B52}">
  <sheetPr>
    <tabColor theme="9" tint="0.39997558519241921"/>
    <pageSetUpPr fitToPage="1"/>
  </sheetPr>
  <dimension ref="A1:O233"/>
  <sheetViews>
    <sheetView tabSelected="1" topLeftCell="A25" zoomScale="175" zoomScaleNormal="175" workbookViewId="0">
      <selection activeCell="I128" sqref="I128"/>
    </sheetView>
  </sheetViews>
  <sheetFormatPr defaultRowHeight="18.5" x14ac:dyDescent="0.45"/>
  <cols>
    <col min="1" max="1" width="3.90625" customWidth="1"/>
    <col min="2" max="2" width="3.453125" bestFit="1" customWidth="1"/>
    <col min="3" max="3" width="6" bestFit="1" customWidth="1"/>
    <col min="4" max="4" width="6.54296875" bestFit="1" customWidth="1"/>
    <col min="5" max="5" width="2.81640625" bestFit="1" customWidth="1"/>
    <col min="6" max="6" width="5.36328125" bestFit="1" customWidth="1"/>
    <col min="7" max="7" width="3.81640625" bestFit="1" customWidth="1"/>
    <col min="8" max="8" width="6.54296875" bestFit="1" customWidth="1"/>
    <col min="9" max="9" width="58.81640625" bestFit="1" customWidth="1"/>
    <col min="11" max="11" width="8.7265625" style="244"/>
  </cols>
  <sheetData>
    <row r="1" spans="1:11" ht="15" thickTop="1" x14ac:dyDescent="0.35">
      <c r="A1" s="348" t="s">
        <v>1231</v>
      </c>
      <c r="B1" s="349"/>
      <c r="C1" s="349"/>
      <c r="D1" s="349"/>
      <c r="E1" s="349"/>
      <c r="F1" s="349"/>
      <c r="G1" s="349"/>
      <c r="H1" s="349"/>
      <c r="I1" s="349"/>
      <c r="J1" s="350"/>
      <c r="K1" s="247" t="s">
        <v>1218</v>
      </c>
    </row>
    <row r="2" spans="1:11" ht="10" customHeight="1" thickBot="1" x14ac:dyDescent="0.5">
      <c r="A2" s="1"/>
      <c r="B2" s="2" t="s">
        <v>0</v>
      </c>
      <c r="C2" s="3" t="s">
        <v>1</v>
      </c>
      <c r="D2" s="3" t="s">
        <v>2</v>
      </c>
      <c r="E2" s="2" t="s">
        <v>1084</v>
      </c>
      <c r="F2" s="2" t="s">
        <v>3</v>
      </c>
      <c r="G2" s="2" t="s">
        <v>4</v>
      </c>
      <c r="H2" s="2" t="s">
        <v>5</v>
      </c>
      <c r="I2" s="2" t="s">
        <v>6</v>
      </c>
      <c r="J2" s="246"/>
      <c r="K2" s="248"/>
    </row>
    <row r="3" spans="1:11" ht="10" customHeight="1" thickTop="1" thickBot="1" x14ac:dyDescent="0.5">
      <c r="A3" s="351" t="s">
        <v>7</v>
      </c>
      <c r="B3" s="197">
        <v>1</v>
      </c>
      <c r="C3" s="4"/>
      <c r="D3" s="5"/>
      <c r="E3" s="6"/>
      <c r="F3" s="6"/>
      <c r="G3" s="6"/>
      <c r="H3" s="6"/>
      <c r="I3" s="224"/>
      <c r="J3" s="305" t="s">
        <v>8</v>
      </c>
      <c r="K3" s="248"/>
    </row>
    <row r="4" spans="1:11" ht="10" customHeight="1" thickTop="1" thickBot="1" x14ac:dyDescent="0.5">
      <c r="A4" s="352"/>
      <c r="B4" s="152">
        <v>2</v>
      </c>
      <c r="C4" s="7"/>
      <c r="D4" s="8"/>
      <c r="E4" s="9"/>
      <c r="F4" s="9"/>
      <c r="G4" s="9"/>
      <c r="H4" s="9"/>
      <c r="I4" s="225"/>
      <c r="J4" s="306"/>
      <c r="K4" s="248"/>
    </row>
    <row r="5" spans="1:11" ht="10" customHeight="1" thickTop="1" thickBot="1" x14ac:dyDescent="0.5">
      <c r="A5" s="352"/>
      <c r="B5" s="152">
        <v>3</v>
      </c>
      <c r="C5" s="7"/>
      <c r="D5" s="8"/>
      <c r="E5" s="9"/>
      <c r="F5" s="9"/>
      <c r="G5" s="9"/>
      <c r="H5" s="9"/>
      <c r="I5" s="225"/>
      <c r="J5" s="306"/>
      <c r="K5" s="248"/>
    </row>
    <row r="6" spans="1:11" ht="10" customHeight="1" thickTop="1" thickBot="1" x14ac:dyDescent="0.5">
      <c r="A6" s="352"/>
      <c r="B6" s="152">
        <v>4</v>
      </c>
      <c r="C6" s="7"/>
      <c r="D6" s="8"/>
      <c r="E6" s="9"/>
      <c r="F6" s="9"/>
      <c r="G6" s="9"/>
      <c r="H6" s="9"/>
      <c r="I6" s="225"/>
      <c r="J6" s="306"/>
      <c r="K6" s="248"/>
    </row>
    <row r="7" spans="1:11" ht="10" customHeight="1" thickTop="1" thickBot="1" x14ac:dyDescent="0.5">
      <c r="A7" s="352"/>
      <c r="B7" s="152">
        <v>5</v>
      </c>
      <c r="C7" s="7"/>
      <c r="D7" s="8"/>
      <c r="E7" s="9"/>
      <c r="F7" s="9"/>
      <c r="G7" s="9"/>
      <c r="H7" s="9"/>
      <c r="I7" s="225"/>
      <c r="J7" s="306"/>
      <c r="K7" s="248"/>
    </row>
    <row r="8" spans="1:11" ht="10" customHeight="1" thickTop="1" thickBot="1" x14ac:dyDescent="0.5">
      <c r="A8" s="352"/>
      <c r="B8" s="152">
        <v>6</v>
      </c>
      <c r="C8" s="7"/>
      <c r="D8" s="223"/>
      <c r="E8" s="223"/>
      <c r="F8" s="223"/>
      <c r="G8" s="223"/>
      <c r="H8" s="223"/>
      <c r="I8" s="225"/>
      <c r="J8" s="306"/>
      <c r="K8" s="248"/>
    </row>
    <row r="9" spans="1:11" ht="10" customHeight="1" thickTop="1" thickBot="1" x14ac:dyDescent="0.5">
      <c r="A9" s="352"/>
      <c r="B9" s="152">
        <v>7</v>
      </c>
      <c r="C9" s="7"/>
      <c r="D9" s="223"/>
      <c r="E9" s="223"/>
      <c r="F9" s="223"/>
      <c r="G9" s="223"/>
      <c r="H9" s="223"/>
      <c r="I9" s="225"/>
      <c r="J9" s="306"/>
      <c r="K9" s="248"/>
    </row>
    <row r="10" spans="1:11" ht="10" customHeight="1" thickTop="1" thickBot="1" x14ac:dyDescent="0.5">
      <c r="A10" s="352"/>
      <c r="B10" s="152">
        <v>8</v>
      </c>
      <c r="C10" s="7"/>
      <c r="D10" s="223"/>
      <c r="E10" s="223"/>
      <c r="F10" s="223"/>
      <c r="G10" s="223"/>
      <c r="H10" s="223"/>
      <c r="I10" s="225"/>
      <c r="J10" s="306"/>
      <c r="K10" s="248"/>
    </row>
    <row r="11" spans="1:11" ht="10" customHeight="1" thickTop="1" thickBot="1" x14ac:dyDescent="0.5">
      <c r="A11" s="352"/>
      <c r="B11" s="152">
        <v>9</v>
      </c>
      <c r="C11" s="232"/>
      <c r="D11" s="233"/>
      <c r="E11" s="234"/>
      <c r="F11" s="234"/>
      <c r="G11" s="234"/>
      <c r="H11" s="234"/>
      <c r="I11" s="235" t="s">
        <v>1091</v>
      </c>
      <c r="J11" s="306"/>
      <c r="K11" s="248"/>
    </row>
    <row r="12" spans="1:11" ht="10" customHeight="1" thickTop="1" thickBot="1" x14ac:dyDescent="0.5">
      <c r="A12" s="352"/>
      <c r="B12" s="231">
        <v>10</v>
      </c>
      <c r="C12" s="240"/>
      <c r="D12" s="240"/>
      <c r="E12" s="241"/>
      <c r="F12" s="241"/>
      <c r="G12" s="241"/>
      <c r="H12" s="241"/>
      <c r="I12" s="226"/>
      <c r="J12" s="359"/>
      <c r="K12" s="248"/>
    </row>
    <row r="13" spans="1:11" ht="10" customHeight="1" thickTop="1" thickBot="1" x14ac:dyDescent="0.5">
      <c r="A13" s="352"/>
      <c r="B13" s="231">
        <v>11</v>
      </c>
      <c r="C13" s="242"/>
      <c r="D13" s="242"/>
      <c r="E13" s="243"/>
      <c r="F13" s="243"/>
      <c r="G13" s="243"/>
      <c r="H13" s="243"/>
      <c r="I13" s="227"/>
      <c r="J13" s="359"/>
      <c r="K13" s="248"/>
    </row>
    <row r="14" spans="1:11" ht="10" customHeight="1" thickTop="1" thickBot="1" x14ac:dyDescent="0.5">
      <c r="A14" s="352"/>
      <c r="B14" s="152">
        <v>12</v>
      </c>
      <c r="C14" s="236"/>
      <c r="D14" s="237"/>
      <c r="E14" s="238"/>
      <c r="F14" s="238"/>
      <c r="G14" s="238"/>
      <c r="H14" s="238"/>
      <c r="I14" s="239"/>
      <c r="J14" s="306"/>
      <c r="K14" s="248"/>
    </row>
    <row r="15" spans="1:11" ht="10" customHeight="1" thickTop="1" thickBot="1" x14ac:dyDescent="0.5">
      <c r="A15" s="352"/>
      <c r="B15" s="152">
        <v>13</v>
      </c>
      <c r="C15" s="12"/>
      <c r="D15" s="10"/>
      <c r="E15" s="11"/>
      <c r="F15" s="11"/>
      <c r="G15" s="11"/>
      <c r="H15" s="11"/>
      <c r="I15" s="212"/>
      <c r="J15" s="306"/>
      <c r="K15" s="248"/>
    </row>
    <row r="16" spans="1:11" ht="10" customHeight="1" thickTop="1" thickBot="1" x14ac:dyDescent="0.5">
      <c r="A16" s="352"/>
      <c r="B16" s="152">
        <v>14</v>
      </c>
      <c r="C16" s="12"/>
      <c r="D16" s="10"/>
      <c r="E16" s="11"/>
      <c r="F16" s="11"/>
      <c r="G16" s="11"/>
      <c r="H16" s="11"/>
      <c r="I16" s="228"/>
      <c r="J16" s="359"/>
      <c r="K16" s="248"/>
    </row>
    <row r="17" spans="1:11" ht="10" customHeight="1" thickTop="1" thickBot="1" x14ac:dyDescent="0.5">
      <c r="A17" s="352"/>
      <c r="B17" s="152">
        <v>15</v>
      </c>
      <c r="C17" s="12"/>
      <c r="D17" s="10"/>
      <c r="E17" s="11"/>
      <c r="F17" s="11"/>
      <c r="G17" s="11"/>
      <c r="H17" s="11"/>
      <c r="I17" s="229"/>
      <c r="J17" s="359"/>
      <c r="K17" s="248"/>
    </row>
    <row r="18" spans="1:11" ht="10" customHeight="1" thickTop="1" thickBot="1" x14ac:dyDescent="0.5">
      <c r="A18" s="352"/>
      <c r="B18" s="152">
        <v>16</v>
      </c>
      <c r="C18" s="12"/>
      <c r="D18" s="10"/>
      <c r="E18" s="11"/>
      <c r="F18" s="11"/>
      <c r="G18" s="11"/>
      <c r="H18" s="11"/>
      <c r="I18" s="230"/>
      <c r="J18" s="359"/>
      <c r="K18" s="248"/>
    </row>
    <row r="19" spans="1:11" ht="10" customHeight="1" thickTop="1" thickBot="1" x14ac:dyDescent="0.5">
      <c r="A19" s="352"/>
      <c r="B19" s="152">
        <v>17</v>
      </c>
      <c r="C19" s="12"/>
      <c r="D19" s="10"/>
      <c r="E19" s="11"/>
      <c r="F19" s="11"/>
      <c r="G19" s="11"/>
      <c r="H19" s="11"/>
      <c r="I19" s="212"/>
      <c r="J19" s="306"/>
      <c r="K19" s="248"/>
    </row>
    <row r="20" spans="1:11" ht="10" customHeight="1" thickTop="1" thickBot="1" x14ac:dyDescent="0.5">
      <c r="A20" s="352"/>
      <c r="B20" s="152">
        <v>18</v>
      </c>
      <c r="C20" s="12"/>
      <c r="D20" s="10"/>
      <c r="E20" s="11"/>
      <c r="F20" s="11"/>
      <c r="G20" s="11"/>
      <c r="H20" s="11"/>
      <c r="I20" s="212"/>
      <c r="J20" s="306"/>
      <c r="K20" s="248"/>
    </row>
    <row r="21" spans="1:11" ht="10" customHeight="1" thickTop="1" thickBot="1" x14ac:dyDescent="0.5">
      <c r="A21" s="352"/>
      <c r="B21" s="152">
        <v>19</v>
      </c>
      <c r="C21" s="12"/>
      <c r="D21" s="10"/>
      <c r="E21" s="11"/>
      <c r="F21" s="11"/>
      <c r="G21" s="11"/>
      <c r="H21" s="11"/>
      <c r="I21" s="212"/>
      <c r="J21" s="306"/>
      <c r="K21" s="248"/>
    </row>
    <row r="22" spans="1:11" ht="10" customHeight="1" thickTop="1" thickBot="1" x14ac:dyDescent="0.5">
      <c r="A22" s="352"/>
      <c r="B22" s="207">
        <v>20</v>
      </c>
      <c r="C22" s="12"/>
      <c r="D22" s="10"/>
      <c r="E22" s="11"/>
      <c r="F22" s="11"/>
      <c r="G22" s="11"/>
      <c r="H22" s="11"/>
      <c r="I22" s="212"/>
      <c r="J22" s="307"/>
      <c r="K22" s="248"/>
    </row>
    <row r="23" spans="1:11" ht="10" customHeight="1" thickTop="1" thickBot="1" x14ac:dyDescent="0.5">
      <c r="A23" s="352"/>
      <c r="B23" s="189">
        <v>21</v>
      </c>
      <c r="C23" s="13"/>
      <c r="D23" s="14"/>
      <c r="E23" s="15"/>
      <c r="F23" s="15"/>
      <c r="G23" s="15"/>
      <c r="H23" s="15"/>
      <c r="I23" s="208"/>
      <c r="J23" s="325" t="s">
        <v>9</v>
      </c>
      <c r="K23" s="248"/>
    </row>
    <row r="24" spans="1:11" ht="10" customHeight="1" thickTop="1" thickBot="1" x14ac:dyDescent="0.5">
      <c r="A24" s="352"/>
      <c r="B24" s="152">
        <v>22</v>
      </c>
      <c r="C24" s="16"/>
      <c r="D24" s="17"/>
      <c r="E24" s="18"/>
      <c r="F24" s="18"/>
      <c r="G24" s="18"/>
      <c r="H24" s="18"/>
      <c r="I24" s="183"/>
      <c r="J24" s="326"/>
      <c r="K24" s="248"/>
    </row>
    <row r="25" spans="1:11" ht="10" customHeight="1" thickTop="1" thickBot="1" x14ac:dyDescent="0.5">
      <c r="A25" s="352"/>
      <c r="B25" s="152">
        <v>23</v>
      </c>
      <c r="C25" s="198"/>
      <c r="D25" s="199"/>
      <c r="E25" s="200"/>
      <c r="F25" s="200"/>
      <c r="G25" s="200"/>
      <c r="H25" s="200"/>
      <c r="I25" s="209"/>
      <c r="J25" s="326"/>
      <c r="K25" s="248"/>
    </row>
    <row r="26" spans="1:11" ht="10" customHeight="1" thickTop="1" thickBot="1" x14ac:dyDescent="0.5">
      <c r="A26" s="352"/>
      <c r="B26" s="152">
        <v>24</v>
      </c>
      <c r="C26" s="204"/>
      <c r="D26" s="204"/>
      <c r="E26" s="205"/>
      <c r="F26" s="205"/>
      <c r="G26" s="205"/>
      <c r="H26" s="205"/>
      <c r="I26" s="210"/>
      <c r="J26" s="326"/>
      <c r="K26" s="248"/>
    </row>
    <row r="27" spans="1:11" ht="10" customHeight="1" thickTop="1" thickBot="1" x14ac:dyDescent="0.5">
      <c r="A27" s="352"/>
      <c r="B27" s="152">
        <v>25</v>
      </c>
      <c r="C27" s="204"/>
      <c r="D27" s="206"/>
      <c r="E27" s="206"/>
      <c r="F27" s="206"/>
      <c r="G27" s="206"/>
      <c r="H27" s="206"/>
      <c r="I27" s="210"/>
      <c r="J27" s="326"/>
      <c r="K27" s="248"/>
    </row>
    <row r="28" spans="1:11" ht="10" customHeight="1" thickTop="1" thickBot="1" x14ac:dyDescent="0.5">
      <c r="A28" s="352"/>
      <c r="B28" s="152">
        <v>26</v>
      </c>
      <c r="C28" s="204"/>
      <c r="D28" s="204"/>
      <c r="E28" s="205"/>
      <c r="F28" s="205"/>
      <c r="G28" s="205"/>
      <c r="H28" s="205"/>
      <c r="I28" s="210"/>
      <c r="J28" s="326"/>
      <c r="K28" s="248"/>
    </row>
    <row r="29" spans="1:11" ht="10" customHeight="1" thickTop="1" thickBot="1" x14ac:dyDescent="0.5">
      <c r="A29" s="352"/>
      <c r="B29" s="152">
        <v>27</v>
      </c>
      <c r="C29" s="204"/>
      <c r="D29" s="204"/>
      <c r="E29" s="205"/>
      <c r="F29" s="205"/>
      <c r="G29" s="205"/>
      <c r="H29" s="205"/>
      <c r="I29" s="210"/>
      <c r="J29" s="326"/>
      <c r="K29" s="248"/>
    </row>
    <row r="30" spans="1:11" ht="10" customHeight="1" thickTop="1" thickBot="1" x14ac:dyDescent="0.5">
      <c r="A30" s="352"/>
      <c r="B30" s="152">
        <v>28</v>
      </c>
      <c r="C30" s="204"/>
      <c r="D30" s="204"/>
      <c r="E30" s="205"/>
      <c r="F30" s="205"/>
      <c r="G30" s="205"/>
      <c r="H30" s="205"/>
      <c r="I30" s="210"/>
      <c r="J30" s="326"/>
      <c r="K30" s="248"/>
    </row>
    <row r="31" spans="1:11" ht="10" customHeight="1" thickTop="1" thickBot="1" x14ac:dyDescent="0.5">
      <c r="A31" s="352"/>
      <c r="B31" s="152">
        <v>29</v>
      </c>
      <c r="C31" s="204"/>
      <c r="D31" s="204"/>
      <c r="E31" s="205"/>
      <c r="F31" s="205"/>
      <c r="G31" s="205"/>
      <c r="H31" s="205"/>
      <c r="I31" s="210"/>
      <c r="J31" s="326"/>
      <c r="K31" s="248"/>
    </row>
    <row r="32" spans="1:11" ht="10" customHeight="1" thickTop="1" thickBot="1" x14ac:dyDescent="0.5">
      <c r="A32" s="352"/>
      <c r="B32" s="152">
        <v>30</v>
      </c>
      <c r="C32" s="204"/>
      <c r="D32" s="204"/>
      <c r="E32" s="205"/>
      <c r="F32" s="205"/>
      <c r="G32" s="205"/>
      <c r="H32" s="205"/>
      <c r="I32" s="210"/>
      <c r="J32" s="326"/>
      <c r="K32" s="248"/>
    </row>
    <row r="33" spans="1:11" ht="10" customHeight="1" thickTop="1" thickBot="1" x14ac:dyDescent="0.5">
      <c r="A33" s="352"/>
      <c r="B33" s="152">
        <v>31</v>
      </c>
      <c r="C33" s="201"/>
      <c r="D33" s="202"/>
      <c r="E33" s="203"/>
      <c r="F33" s="203"/>
      <c r="G33" s="203"/>
      <c r="H33" s="203"/>
      <c r="I33" s="211"/>
      <c r="J33" s="326"/>
      <c r="K33" s="248"/>
    </row>
    <row r="34" spans="1:11" ht="10" customHeight="1" thickTop="1" thickBot="1" x14ac:dyDescent="0.5">
      <c r="A34" s="352"/>
      <c r="B34" s="152">
        <v>32</v>
      </c>
      <c r="C34" s="19"/>
      <c r="D34" s="20"/>
      <c r="E34" s="20"/>
      <c r="F34" s="20"/>
      <c r="G34" s="20"/>
      <c r="H34" s="20"/>
      <c r="I34" s="183"/>
      <c r="J34" s="326"/>
      <c r="K34" s="248"/>
    </row>
    <row r="35" spans="1:11" ht="10" customHeight="1" thickTop="1" thickBot="1" x14ac:dyDescent="0.5">
      <c r="A35" s="352"/>
      <c r="B35" s="152">
        <v>33</v>
      </c>
      <c r="C35" s="21"/>
      <c r="D35" s="22"/>
      <c r="E35" s="22"/>
      <c r="F35" s="22"/>
      <c r="G35" s="22"/>
      <c r="H35" s="23"/>
      <c r="I35" s="183"/>
      <c r="J35" s="326"/>
      <c r="K35" s="248"/>
    </row>
    <row r="36" spans="1:11" ht="10" customHeight="1" thickTop="1" thickBot="1" x14ac:dyDescent="0.5">
      <c r="A36" s="352"/>
      <c r="B36" s="152">
        <v>34</v>
      </c>
      <c r="C36" s="24"/>
      <c r="D36" s="25"/>
      <c r="E36" s="25"/>
      <c r="F36" s="25"/>
      <c r="G36" s="25"/>
      <c r="H36" s="26"/>
      <c r="I36" s="183"/>
      <c r="J36" s="326"/>
      <c r="K36" s="248"/>
    </row>
    <row r="37" spans="1:11" ht="10" customHeight="1" thickTop="1" thickBot="1" x14ac:dyDescent="0.5">
      <c r="A37" s="352"/>
      <c r="B37" s="152">
        <v>35</v>
      </c>
      <c r="C37" s="27"/>
      <c r="D37" s="28"/>
      <c r="E37" s="29"/>
      <c r="F37" s="29"/>
      <c r="G37" s="29"/>
      <c r="H37" s="29"/>
      <c r="I37" s="183"/>
      <c r="J37" s="326"/>
      <c r="K37" s="248"/>
    </row>
    <row r="38" spans="1:11" ht="10" customHeight="1" thickTop="1" thickBot="1" x14ac:dyDescent="0.5">
      <c r="A38" s="352"/>
      <c r="B38" s="152">
        <v>36</v>
      </c>
      <c r="C38" s="30"/>
      <c r="D38" s="31"/>
      <c r="E38" s="32"/>
      <c r="F38" s="32"/>
      <c r="G38" s="32"/>
      <c r="H38" s="32"/>
      <c r="I38" s="183"/>
      <c r="J38" s="326"/>
      <c r="K38" s="248"/>
    </row>
    <row r="39" spans="1:11" ht="10" customHeight="1" thickTop="1" thickBot="1" x14ac:dyDescent="0.5">
      <c r="A39" s="352"/>
      <c r="B39" s="152">
        <v>37</v>
      </c>
      <c r="C39" s="33"/>
      <c r="D39" s="34"/>
      <c r="E39" s="35"/>
      <c r="F39" s="35"/>
      <c r="G39" s="35"/>
      <c r="H39" s="35"/>
      <c r="I39" s="183"/>
      <c r="J39" s="326"/>
      <c r="K39" s="248"/>
    </row>
    <row r="40" spans="1:11" ht="10" customHeight="1" thickTop="1" thickBot="1" x14ac:dyDescent="0.5">
      <c r="A40" s="352"/>
      <c r="B40" s="152">
        <v>38</v>
      </c>
      <c r="C40" s="36"/>
      <c r="D40" s="37"/>
      <c r="E40" s="38"/>
      <c r="F40" s="38"/>
      <c r="G40" s="38"/>
      <c r="H40" s="38"/>
      <c r="I40" s="183"/>
      <c r="J40" s="326"/>
      <c r="K40" s="248"/>
    </row>
    <row r="41" spans="1:11" ht="10" customHeight="1" thickTop="1" thickBot="1" x14ac:dyDescent="0.5">
      <c r="A41" s="352"/>
      <c r="B41" s="152">
        <v>39</v>
      </c>
      <c r="C41" s="39"/>
      <c r="D41" s="40"/>
      <c r="E41" s="41"/>
      <c r="F41" s="41"/>
      <c r="G41" s="41"/>
      <c r="H41" s="41"/>
      <c r="I41" s="184"/>
      <c r="J41" s="326"/>
      <c r="K41" s="248"/>
    </row>
    <row r="42" spans="1:11" ht="10" customHeight="1" thickTop="1" thickBot="1" x14ac:dyDescent="0.5">
      <c r="A42" s="353"/>
      <c r="B42" s="207">
        <v>40</v>
      </c>
      <c r="C42" s="42"/>
      <c r="D42" s="43"/>
      <c r="E42" s="44"/>
      <c r="F42" s="44"/>
      <c r="G42" s="44"/>
      <c r="H42" s="44"/>
      <c r="I42" s="185"/>
      <c r="J42" s="327"/>
      <c r="K42" s="248"/>
    </row>
    <row r="43" spans="1:11" ht="10" customHeight="1" thickTop="1" x14ac:dyDescent="0.45">
      <c r="A43" s="314" t="s">
        <v>10</v>
      </c>
      <c r="B43" s="197">
        <v>41</v>
      </c>
      <c r="C43" s="124">
        <v>438.2</v>
      </c>
      <c r="D43" s="125">
        <v>438.2</v>
      </c>
      <c r="E43" s="126"/>
      <c r="F43" s="126" t="s">
        <v>11</v>
      </c>
      <c r="G43" s="126"/>
      <c r="H43" s="126"/>
      <c r="I43" s="127" t="s">
        <v>12</v>
      </c>
      <c r="J43" s="354" t="s">
        <v>13</v>
      </c>
      <c r="K43" s="248"/>
    </row>
    <row r="44" spans="1:11" ht="10" customHeight="1" x14ac:dyDescent="0.45">
      <c r="A44" s="315"/>
      <c r="B44" s="152">
        <v>42</v>
      </c>
      <c r="C44" s="128">
        <v>438.15</v>
      </c>
      <c r="D44" s="129">
        <v>438.15</v>
      </c>
      <c r="E44" s="130"/>
      <c r="F44" s="130" t="s">
        <v>14</v>
      </c>
      <c r="G44" s="130"/>
      <c r="H44" s="130"/>
      <c r="I44" s="132" t="s">
        <v>1260</v>
      </c>
      <c r="J44" s="355"/>
      <c r="K44" s="248"/>
    </row>
    <row r="45" spans="1:11" ht="10" customHeight="1" x14ac:dyDescent="0.35">
      <c r="A45" s="315"/>
      <c r="B45" s="152">
        <v>43</v>
      </c>
      <c r="C45" s="128">
        <v>446.7</v>
      </c>
      <c r="D45" s="129">
        <v>441.7</v>
      </c>
      <c r="E45" s="130" t="s">
        <v>15</v>
      </c>
      <c r="F45" s="130" t="s">
        <v>16</v>
      </c>
      <c r="G45" s="130" t="s">
        <v>17</v>
      </c>
      <c r="H45" s="130" t="s">
        <v>18</v>
      </c>
      <c r="I45" s="131" t="s">
        <v>1242</v>
      </c>
      <c r="J45" s="355"/>
      <c r="K45" s="281" t="s">
        <v>1219</v>
      </c>
    </row>
    <row r="46" spans="1:11" ht="10" customHeight="1" x14ac:dyDescent="0.45">
      <c r="A46" s="315"/>
      <c r="B46" s="152">
        <v>44</v>
      </c>
      <c r="C46" s="128">
        <v>438.1</v>
      </c>
      <c r="D46" s="129">
        <v>438.1</v>
      </c>
      <c r="E46" s="130"/>
      <c r="F46" s="130" t="s">
        <v>20</v>
      </c>
      <c r="G46" s="130"/>
      <c r="H46" s="130"/>
      <c r="I46" s="131" t="s">
        <v>19</v>
      </c>
      <c r="J46" s="355"/>
      <c r="K46" s="248"/>
    </row>
    <row r="47" spans="1:11" ht="10" customHeight="1" x14ac:dyDescent="0.45">
      <c r="A47" s="315"/>
      <c r="B47" s="152">
        <v>45</v>
      </c>
      <c r="C47" s="128">
        <v>145.55000000000001</v>
      </c>
      <c r="D47" s="129">
        <v>145.55000000000001</v>
      </c>
      <c r="E47" s="130"/>
      <c r="F47" s="130" t="s">
        <v>21</v>
      </c>
      <c r="G47" s="130"/>
      <c r="H47" s="130"/>
      <c r="I47" s="131" t="s">
        <v>22</v>
      </c>
      <c r="J47" s="355"/>
      <c r="K47" s="248"/>
    </row>
    <row r="48" spans="1:11" ht="10" customHeight="1" x14ac:dyDescent="0.45">
      <c r="A48" s="315"/>
      <c r="B48" s="152">
        <v>46</v>
      </c>
      <c r="C48" s="128">
        <v>439.32499999999999</v>
      </c>
      <c r="D48" s="129">
        <v>439.32499999999999</v>
      </c>
      <c r="E48" s="130"/>
      <c r="F48" s="130" t="s">
        <v>23</v>
      </c>
      <c r="G48" s="130"/>
      <c r="H48" s="130"/>
      <c r="I48" s="131" t="s">
        <v>22</v>
      </c>
      <c r="J48" s="355"/>
      <c r="K48" s="248"/>
    </row>
    <row r="49" spans="1:11" ht="10" customHeight="1" x14ac:dyDescent="0.35">
      <c r="A49" s="315"/>
      <c r="B49" s="152">
        <v>47</v>
      </c>
      <c r="C49" s="128">
        <v>447.1</v>
      </c>
      <c r="D49" s="129">
        <v>442.1</v>
      </c>
      <c r="E49" s="130" t="s">
        <v>15</v>
      </c>
      <c r="F49" s="130" t="s">
        <v>24</v>
      </c>
      <c r="G49" s="130" t="s">
        <v>17</v>
      </c>
      <c r="H49" s="130" t="s">
        <v>18</v>
      </c>
      <c r="I49" s="131" t="s">
        <v>1243</v>
      </c>
      <c r="J49" s="355"/>
      <c r="K49" s="281" t="s">
        <v>1219</v>
      </c>
    </row>
    <row r="50" spans="1:11" ht="10" customHeight="1" x14ac:dyDescent="0.45">
      <c r="A50" s="315"/>
      <c r="B50" s="152">
        <v>48</v>
      </c>
      <c r="C50" s="128">
        <v>447.1</v>
      </c>
      <c r="D50" s="129">
        <v>447.1</v>
      </c>
      <c r="E50" s="130"/>
      <c r="F50" s="130" t="s">
        <v>26</v>
      </c>
      <c r="G50" s="130"/>
      <c r="H50" s="130"/>
      <c r="I50" s="131" t="s">
        <v>25</v>
      </c>
      <c r="J50" s="355"/>
      <c r="K50" s="248"/>
    </row>
    <row r="51" spans="1:11" ht="10" customHeight="1" x14ac:dyDescent="0.35">
      <c r="A51" s="315"/>
      <c r="B51" s="152">
        <v>49</v>
      </c>
      <c r="C51" s="128">
        <v>446.25</v>
      </c>
      <c r="D51" s="129">
        <v>441.25</v>
      </c>
      <c r="E51" s="130" t="s">
        <v>15</v>
      </c>
      <c r="F51" s="130" t="s">
        <v>27</v>
      </c>
      <c r="G51" s="130" t="s">
        <v>17</v>
      </c>
      <c r="H51" s="130" t="s">
        <v>18</v>
      </c>
      <c r="I51" s="131" t="s">
        <v>1244</v>
      </c>
      <c r="J51" s="355"/>
      <c r="K51" s="281" t="s">
        <v>1219</v>
      </c>
    </row>
    <row r="52" spans="1:11" ht="10" customHeight="1" x14ac:dyDescent="0.45">
      <c r="A52" s="315"/>
      <c r="B52" s="152">
        <v>50</v>
      </c>
      <c r="C52" s="128">
        <v>146.46</v>
      </c>
      <c r="D52" s="129">
        <v>146.46</v>
      </c>
      <c r="E52" s="130"/>
      <c r="F52" s="130" t="s">
        <v>29</v>
      </c>
      <c r="G52" s="130"/>
      <c r="H52" s="130"/>
      <c r="I52" s="131" t="s">
        <v>28</v>
      </c>
      <c r="J52" s="355"/>
      <c r="K52" s="248"/>
    </row>
    <row r="53" spans="1:11" ht="10" customHeight="1" x14ac:dyDescent="0.45">
      <c r="A53" s="315"/>
      <c r="B53" s="152">
        <v>51</v>
      </c>
      <c r="C53" s="128">
        <v>146.47999999999999</v>
      </c>
      <c r="D53" s="129">
        <v>146.47999999999999</v>
      </c>
      <c r="E53" s="130"/>
      <c r="F53" s="130" t="s">
        <v>30</v>
      </c>
      <c r="G53" s="130"/>
      <c r="H53" s="130"/>
      <c r="I53" s="131" t="s">
        <v>31</v>
      </c>
      <c r="J53" s="355"/>
      <c r="K53" s="248"/>
    </row>
    <row r="54" spans="1:11" ht="10" customHeight="1" x14ac:dyDescent="0.45">
      <c r="A54" s="315"/>
      <c r="B54" s="152">
        <v>52</v>
      </c>
      <c r="C54" s="128">
        <v>146.58000000000001</v>
      </c>
      <c r="D54" s="129">
        <v>146.58000000000001</v>
      </c>
      <c r="E54" s="130"/>
      <c r="F54" s="130" t="s">
        <v>32</v>
      </c>
      <c r="G54" s="130"/>
      <c r="H54" s="130"/>
      <c r="I54" s="131" t="s">
        <v>33</v>
      </c>
      <c r="J54" s="355"/>
      <c r="K54" s="248"/>
    </row>
    <row r="55" spans="1:11" ht="10" customHeight="1" x14ac:dyDescent="0.35">
      <c r="A55" s="315"/>
      <c r="B55" s="152">
        <v>53</v>
      </c>
      <c r="C55" s="128">
        <v>439</v>
      </c>
      <c r="D55" s="129">
        <v>439</v>
      </c>
      <c r="E55" s="130"/>
      <c r="F55" s="130" t="s">
        <v>34</v>
      </c>
      <c r="G55" s="130"/>
      <c r="H55" s="130"/>
      <c r="I55" s="131" t="s">
        <v>35</v>
      </c>
      <c r="J55" s="355"/>
      <c r="K55" s="281" t="s">
        <v>1219</v>
      </c>
    </row>
    <row r="56" spans="1:11" ht="10" customHeight="1" x14ac:dyDescent="0.45">
      <c r="A56" s="315"/>
      <c r="B56" s="152">
        <v>54</v>
      </c>
      <c r="C56" s="128">
        <v>145.79</v>
      </c>
      <c r="D56" s="129">
        <v>145.79</v>
      </c>
      <c r="E56" s="130"/>
      <c r="F56" s="130" t="s">
        <v>36</v>
      </c>
      <c r="G56" s="130"/>
      <c r="H56" s="130"/>
      <c r="I56" s="131" t="s">
        <v>37</v>
      </c>
      <c r="J56" s="355"/>
      <c r="K56" s="248"/>
    </row>
    <row r="57" spans="1:11" ht="10" customHeight="1" x14ac:dyDescent="0.45">
      <c r="A57" s="315"/>
      <c r="B57" s="152">
        <v>55</v>
      </c>
      <c r="C57" s="128">
        <v>439.2</v>
      </c>
      <c r="D57" s="129">
        <v>439.2</v>
      </c>
      <c r="E57" s="130"/>
      <c r="F57" s="130" t="s">
        <v>38</v>
      </c>
      <c r="G57" s="130"/>
      <c r="H57" s="130"/>
      <c r="I57" s="131" t="s">
        <v>39</v>
      </c>
      <c r="J57" s="355"/>
      <c r="K57" s="248"/>
    </row>
    <row r="58" spans="1:11" ht="10" customHeight="1" x14ac:dyDescent="0.45">
      <c r="A58" s="315"/>
      <c r="B58" s="152">
        <v>56</v>
      </c>
      <c r="C58" s="128">
        <v>147.6</v>
      </c>
      <c r="D58" s="129">
        <v>147.6</v>
      </c>
      <c r="E58" s="130"/>
      <c r="F58" s="130" t="s">
        <v>40</v>
      </c>
      <c r="G58" s="130"/>
      <c r="H58" s="130"/>
      <c r="I58" s="131" t="s">
        <v>41</v>
      </c>
      <c r="J58" s="355"/>
      <c r="K58" s="248"/>
    </row>
    <row r="59" spans="1:11" ht="10" customHeight="1" x14ac:dyDescent="0.45">
      <c r="A59" s="315"/>
      <c r="B59" s="152">
        <v>57</v>
      </c>
      <c r="C59" s="128">
        <v>223.96</v>
      </c>
      <c r="D59" s="129">
        <v>222.36</v>
      </c>
      <c r="E59" s="130" t="s">
        <v>15</v>
      </c>
      <c r="F59" s="130" t="s">
        <v>42</v>
      </c>
      <c r="G59" s="130" t="s">
        <v>17</v>
      </c>
      <c r="H59" s="130" t="s">
        <v>43</v>
      </c>
      <c r="I59" s="131" t="s">
        <v>1083</v>
      </c>
      <c r="J59" s="355"/>
      <c r="K59" s="248"/>
    </row>
    <row r="60" spans="1:11" ht="10" customHeight="1" x14ac:dyDescent="0.45">
      <c r="A60" s="315"/>
      <c r="B60" s="152">
        <v>58</v>
      </c>
      <c r="C60" s="128">
        <v>145.71</v>
      </c>
      <c r="D60" s="129">
        <v>145.71</v>
      </c>
      <c r="E60" s="130"/>
      <c r="F60" s="130" t="s">
        <v>44</v>
      </c>
      <c r="G60" s="130"/>
      <c r="H60" s="130"/>
      <c r="I60" s="131" t="s">
        <v>45</v>
      </c>
      <c r="J60" s="355"/>
      <c r="K60" s="248"/>
    </row>
    <row r="61" spans="1:11" ht="10" customHeight="1" x14ac:dyDescent="0.35">
      <c r="A61" s="315"/>
      <c r="B61" s="152">
        <v>59</v>
      </c>
      <c r="C61" s="128">
        <v>448.52499999999998</v>
      </c>
      <c r="D61" s="129">
        <v>443.52499999999998</v>
      </c>
      <c r="E61" s="130" t="s">
        <v>15</v>
      </c>
      <c r="F61" s="130" t="s">
        <v>46</v>
      </c>
      <c r="G61" s="130" t="s">
        <v>17</v>
      </c>
      <c r="H61" s="130" t="s">
        <v>18</v>
      </c>
      <c r="I61" s="131" t="s">
        <v>1245</v>
      </c>
      <c r="J61" s="355"/>
      <c r="K61" s="281" t="s">
        <v>1219</v>
      </c>
    </row>
    <row r="62" spans="1:11" ht="10" customHeight="1" x14ac:dyDescent="0.45">
      <c r="A62" s="315"/>
      <c r="B62" s="152">
        <v>60</v>
      </c>
      <c r="C62" s="128">
        <v>147.5</v>
      </c>
      <c r="D62" s="129">
        <v>147.5</v>
      </c>
      <c r="E62" s="130"/>
      <c r="F62" s="130" t="s">
        <v>47</v>
      </c>
      <c r="G62" s="130"/>
      <c r="H62" s="130"/>
      <c r="I62" s="131" t="s">
        <v>48</v>
      </c>
      <c r="J62" s="355"/>
      <c r="K62" s="248"/>
    </row>
    <row r="63" spans="1:11" ht="10" customHeight="1" x14ac:dyDescent="0.35">
      <c r="A63" s="315"/>
      <c r="B63" s="152">
        <v>61</v>
      </c>
      <c r="C63" s="128">
        <v>147.13999999999999</v>
      </c>
      <c r="D63" s="129">
        <v>147.74</v>
      </c>
      <c r="E63" s="130" t="s">
        <v>49</v>
      </c>
      <c r="F63" s="130" t="s">
        <v>50</v>
      </c>
      <c r="G63" s="130" t="s">
        <v>17</v>
      </c>
      <c r="H63" s="130" t="s">
        <v>51</v>
      </c>
      <c r="I63" s="131" t="s">
        <v>1246</v>
      </c>
      <c r="J63" s="355"/>
      <c r="K63" s="281" t="s">
        <v>1219</v>
      </c>
    </row>
    <row r="64" spans="1:11" ht="10" customHeight="1" x14ac:dyDescent="0.45">
      <c r="A64" s="315"/>
      <c r="B64" s="152">
        <v>62</v>
      </c>
      <c r="C64" s="128">
        <v>438.92500000000001</v>
      </c>
      <c r="D64" s="129">
        <v>438.92500000000001</v>
      </c>
      <c r="E64" s="130"/>
      <c r="F64" s="130" t="s">
        <v>53</v>
      </c>
      <c r="G64" s="130"/>
      <c r="H64" s="130"/>
      <c r="I64" s="131" t="s">
        <v>52</v>
      </c>
      <c r="J64" s="355"/>
      <c r="K64" s="248"/>
    </row>
    <row r="65" spans="1:11" ht="10" customHeight="1" x14ac:dyDescent="0.35">
      <c r="A65" s="315"/>
      <c r="B65" s="152">
        <v>63</v>
      </c>
      <c r="C65" s="128">
        <v>447.625</v>
      </c>
      <c r="D65" s="129">
        <v>442.625</v>
      </c>
      <c r="E65" s="130" t="s">
        <v>15</v>
      </c>
      <c r="F65" s="130" t="s">
        <v>54</v>
      </c>
      <c r="G65" s="130" t="s">
        <v>17</v>
      </c>
      <c r="H65" s="130" t="s">
        <v>18</v>
      </c>
      <c r="I65" s="131" t="s">
        <v>1247</v>
      </c>
      <c r="J65" s="355"/>
      <c r="K65" s="281" t="s">
        <v>1219</v>
      </c>
    </row>
    <row r="66" spans="1:11" ht="10" customHeight="1" x14ac:dyDescent="0.45">
      <c r="A66" s="315"/>
      <c r="B66" s="152">
        <v>64</v>
      </c>
      <c r="C66" s="128">
        <v>145.51</v>
      </c>
      <c r="D66" s="129">
        <v>145.51</v>
      </c>
      <c r="E66" s="130"/>
      <c r="F66" s="130" t="s">
        <v>55</v>
      </c>
      <c r="G66" s="130"/>
      <c r="H66" s="130"/>
      <c r="I66" s="131" t="s">
        <v>56</v>
      </c>
      <c r="J66" s="355"/>
      <c r="K66" s="248"/>
    </row>
    <row r="67" spans="1:11" ht="10" customHeight="1" x14ac:dyDescent="0.35">
      <c r="A67" s="315"/>
      <c r="B67" s="152">
        <v>65</v>
      </c>
      <c r="C67" s="128">
        <v>447.7</v>
      </c>
      <c r="D67" s="129">
        <v>442.7</v>
      </c>
      <c r="E67" s="130" t="s">
        <v>15</v>
      </c>
      <c r="F67" s="130" t="s">
        <v>57</v>
      </c>
      <c r="G67" s="130" t="s">
        <v>17</v>
      </c>
      <c r="H67" s="130" t="s">
        <v>18</v>
      </c>
      <c r="I67" s="131" t="s">
        <v>1248</v>
      </c>
      <c r="J67" s="355"/>
      <c r="K67" s="281" t="s">
        <v>1219</v>
      </c>
    </row>
    <row r="68" spans="1:11" ht="10" customHeight="1" x14ac:dyDescent="0.45">
      <c r="A68" s="315"/>
      <c r="B68" s="152">
        <v>66</v>
      </c>
      <c r="C68" s="128">
        <v>439.15</v>
      </c>
      <c r="D68" s="129">
        <v>439.15</v>
      </c>
      <c r="E68" s="130"/>
      <c r="F68" s="130" t="s">
        <v>59</v>
      </c>
      <c r="G68" s="130"/>
      <c r="H68" s="130"/>
      <c r="I68" s="131" t="s">
        <v>58</v>
      </c>
      <c r="J68" s="355"/>
      <c r="K68" s="248"/>
    </row>
    <row r="69" spans="1:11" ht="10" customHeight="1" x14ac:dyDescent="0.35">
      <c r="A69" s="315"/>
      <c r="B69" s="152">
        <v>67</v>
      </c>
      <c r="C69" s="128">
        <v>146.74</v>
      </c>
      <c r="D69" s="129">
        <v>146.13999999999999</v>
      </c>
      <c r="E69" s="130" t="s">
        <v>15</v>
      </c>
      <c r="F69" s="130" t="s">
        <v>60</v>
      </c>
      <c r="G69" s="130" t="s">
        <v>17</v>
      </c>
      <c r="H69" s="130" t="s">
        <v>61</v>
      </c>
      <c r="I69" s="131" t="s">
        <v>1249</v>
      </c>
      <c r="J69" s="355"/>
      <c r="K69" s="281" t="s">
        <v>1219</v>
      </c>
    </row>
    <row r="70" spans="1:11" ht="10" customHeight="1" x14ac:dyDescent="0.35">
      <c r="A70" s="315"/>
      <c r="B70" s="152">
        <v>68</v>
      </c>
      <c r="C70" s="128">
        <v>146.94</v>
      </c>
      <c r="D70" s="129">
        <v>146.34</v>
      </c>
      <c r="E70" s="130" t="s">
        <v>15</v>
      </c>
      <c r="F70" s="130" t="s">
        <v>62</v>
      </c>
      <c r="G70" s="130" t="s">
        <v>17</v>
      </c>
      <c r="H70" s="130" t="s">
        <v>63</v>
      </c>
      <c r="I70" s="131" t="s">
        <v>1250</v>
      </c>
      <c r="J70" s="355"/>
      <c r="K70" s="281" t="s">
        <v>1219</v>
      </c>
    </row>
    <row r="71" spans="1:11" ht="10" customHeight="1" x14ac:dyDescent="0.45">
      <c r="A71" s="315"/>
      <c r="B71" s="152">
        <v>69</v>
      </c>
      <c r="C71" s="128">
        <v>146.41999999999999</v>
      </c>
      <c r="D71" s="129">
        <v>146.41999999999999</v>
      </c>
      <c r="E71" s="130"/>
      <c r="F71" s="130" t="s">
        <v>65</v>
      </c>
      <c r="G71" s="130"/>
      <c r="H71" s="130"/>
      <c r="I71" s="131" t="s">
        <v>64</v>
      </c>
      <c r="J71" s="355"/>
      <c r="K71" s="248"/>
    </row>
    <row r="72" spans="1:11" ht="10" customHeight="1" x14ac:dyDescent="0.45">
      <c r="A72" s="315"/>
      <c r="B72" s="152">
        <v>70</v>
      </c>
      <c r="C72" s="128">
        <v>145.72999999999999</v>
      </c>
      <c r="D72" s="129">
        <v>145.72999999999999</v>
      </c>
      <c r="E72" s="130"/>
      <c r="F72" s="130" t="s">
        <v>66</v>
      </c>
      <c r="G72" s="130"/>
      <c r="H72" s="130"/>
      <c r="I72" s="131" t="s">
        <v>67</v>
      </c>
      <c r="J72" s="355"/>
      <c r="K72" s="248"/>
    </row>
    <row r="73" spans="1:11" ht="10" customHeight="1" x14ac:dyDescent="0.45">
      <c r="A73" s="315"/>
      <c r="B73" s="152">
        <v>71</v>
      </c>
      <c r="C73" s="128">
        <v>147.58000000000001</v>
      </c>
      <c r="D73" s="129">
        <v>147.58000000000001</v>
      </c>
      <c r="E73" s="130"/>
      <c r="F73" s="130" t="s">
        <v>68</v>
      </c>
      <c r="G73" s="130"/>
      <c r="H73" s="130"/>
      <c r="I73" s="131" t="s">
        <v>69</v>
      </c>
      <c r="J73" s="355"/>
      <c r="K73" s="248"/>
    </row>
    <row r="74" spans="1:11" ht="10" customHeight="1" x14ac:dyDescent="0.35">
      <c r="A74" s="315"/>
      <c r="B74" s="152">
        <v>72</v>
      </c>
      <c r="C74" s="128">
        <v>448.8</v>
      </c>
      <c r="D74" s="129">
        <v>443.8</v>
      </c>
      <c r="E74" s="130" t="s">
        <v>15</v>
      </c>
      <c r="F74" s="130" t="s">
        <v>70</v>
      </c>
      <c r="G74" s="130" t="s">
        <v>17</v>
      </c>
      <c r="H74" s="130" t="s">
        <v>18</v>
      </c>
      <c r="I74" s="131" t="s">
        <v>1251</v>
      </c>
      <c r="J74" s="355"/>
      <c r="K74" s="281" t="s">
        <v>1219</v>
      </c>
    </row>
    <row r="75" spans="1:11" ht="10" customHeight="1" x14ac:dyDescent="0.35">
      <c r="A75" s="316"/>
      <c r="B75" s="258">
        <v>73</v>
      </c>
      <c r="C75" s="265">
        <v>147.16</v>
      </c>
      <c r="D75" s="265">
        <v>147.76</v>
      </c>
      <c r="E75" s="266" t="s">
        <v>49</v>
      </c>
      <c r="F75" s="266" t="s">
        <v>71</v>
      </c>
      <c r="G75" s="266" t="s">
        <v>17</v>
      </c>
      <c r="H75" s="266" t="s">
        <v>51</v>
      </c>
      <c r="I75" s="267" t="s">
        <v>1252</v>
      </c>
      <c r="J75" s="356"/>
      <c r="K75" s="281" t="s">
        <v>1219</v>
      </c>
    </row>
    <row r="76" spans="1:11" ht="10" customHeight="1" thickBot="1" x14ac:dyDescent="0.4">
      <c r="A76" s="316"/>
      <c r="B76" s="269">
        <v>74</v>
      </c>
      <c r="C76" s="133">
        <v>146.5</v>
      </c>
      <c r="D76" s="133">
        <v>146.5</v>
      </c>
      <c r="E76" s="134"/>
      <c r="F76" s="134" t="s">
        <v>1232</v>
      </c>
      <c r="G76" s="134"/>
      <c r="H76" s="134"/>
      <c r="I76" s="135" t="s">
        <v>1233</v>
      </c>
      <c r="J76" s="268"/>
      <c r="K76" s="249" t="s">
        <v>1219</v>
      </c>
    </row>
    <row r="77" spans="1:11" ht="10" customHeight="1" thickTop="1" x14ac:dyDescent="0.35">
      <c r="A77" s="315"/>
      <c r="B77" s="270">
        <v>75</v>
      </c>
      <c r="C77" s="271">
        <v>146.69999999999999</v>
      </c>
      <c r="D77" s="272">
        <v>146.1</v>
      </c>
      <c r="E77" s="273" t="s">
        <v>15</v>
      </c>
      <c r="F77" s="273" t="s">
        <v>72</v>
      </c>
      <c r="G77" s="273" t="s">
        <v>17</v>
      </c>
      <c r="H77" s="273" t="s">
        <v>18</v>
      </c>
      <c r="I77" s="274" t="s">
        <v>1230</v>
      </c>
      <c r="J77" s="357" t="s">
        <v>73</v>
      </c>
      <c r="K77" s="249" t="s">
        <v>1219</v>
      </c>
    </row>
    <row r="78" spans="1:11" ht="10" customHeight="1" x14ac:dyDescent="0.35">
      <c r="A78" s="316"/>
      <c r="B78" s="258">
        <v>76</v>
      </c>
      <c r="C78" s="7">
        <v>146.88</v>
      </c>
      <c r="D78" s="8">
        <v>146.28</v>
      </c>
      <c r="E78" s="9" t="s">
        <v>15</v>
      </c>
      <c r="F78" s="9" t="s">
        <v>74</v>
      </c>
      <c r="G78" s="9" t="s">
        <v>17</v>
      </c>
      <c r="H78" s="9" t="s">
        <v>63</v>
      </c>
      <c r="I78" s="115" t="s">
        <v>75</v>
      </c>
      <c r="J78" s="358"/>
      <c r="K78" s="249" t="s">
        <v>1219</v>
      </c>
    </row>
    <row r="79" spans="1:11" ht="10" customHeight="1" thickBot="1" x14ac:dyDescent="0.4">
      <c r="A79" s="316"/>
      <c r="B79" s="260">
        <v>77</v>
      </c>
      <c r="C79" s="7">
        <v>147.54</v>
      </c>
      <c r="D79" s="8">
        <v>147.54</v>
      </c>
      <c r="E79" s="9"/>
      <c r="F79" s="9" t="s">
        <v>76</v>
      </c>
      <c r="G79" s="9"/>
      <c r="H79" s="9"/>
      <c r="I79" s="115" t="s">
        <v>77</v>
      </c>
      <c r="J79" s="358"/>
      <c r="K79" s="249" t="s">
        <v>1219</v>
      </c>
    </row>
    <row r="80" spans="1:11" ht="10" customHeight="1" thickTop="1" x14ac:dyDescent="0.35">
      <c r="A80" s="315"/>
      <c r="B80" s="259">
        <v>78</v>
      </c>
      <c r="C80" s="136">
        <v>146.62</v>
      </c>
      <c r="D80" s="137">
        <v>146.02000000000001</v>
      </c>
      <c r="E80" s="138" t="s">
        <v>15</v>
      </c>
      <c r="F80" s="138" t="s">
        <v>78</v>
      </c>
      <c r="G80" s="138"/>
      <c r="H80" s="138"/>
      <c r="I80" s="139" t="s">
        <v>79</v>
      </c>
      <c r="J80" s="346" t="s">
        <v>80</v>
      </c>
      <c r="K80" s="249" t="s">
        <v>1219</v>
      </c>
    </row>
    <row r="81" spans="1:15" ht="10" customHeight="1" x14ac:dyDescent="0.35">
      <c r="A81" s="315"/>
      <c r="B81" s="152">
        <v>79</v>
      </c>
      <c r="C81" s="140">
        <v>147.12</v>
      </c>
      <c r="D81" s="141">
        <v>147.72</v>
      </c>
      <c r="E81" s="142" t="s">
        <v>49</v>
      </c>
      <c r="F81" s="142" t="s">
        <v>81</v>
      </c>
      <c r="G81" s="142" t="s">
        <v>17</v>
      </c>
      <c r="H81" s="142" t="s">
        <v>18</v>
      </c>
      <c r="I81" s="143" t="s">
        <v>82</v>
      </c>
      <c r="J81" s="347"/>
      <c r="K81" s="249" t="s">
        <v>1219</v>
      </c>
    </row>
    <row r="82" spans="1:15" ht="10" customHeight="1" x14ac:dyDescent="0.35">
      <c r="A82" s="315"/>
      <c r="B82" s="152">
        <v>80</v>
      </c>
      <c r="C82" s="140">
        <v>147.18</v>
      </c>
      <c r="D82" s="141">
        <v>147.78</v>
      </c>
      <c r="E82" s="142" t="s">
        <v>49</v>
      </c>
      <c r="F82" s="142" t="s">
        <v>83</v>
      </c>
      <c r="G82" s="142" t="s">
        <v>17</v>
      </c>
      <c r="H82" s="142" t="s">
        <v>18</v>
      </c>
      <c r="I82" s="143" t="s">
        <v>84</v>
      </c>
      <c r="J82" s="347"/>
      <c r="K82" s="249" t="s">
        <v>1219</v>
      </c>
    </row>
    <row r="83" spans="1:15" ht="10" customHeight="1" x14ac:dyDescent="0.35">
      <c r="A83" s="315"/>
      <c r="B83" s="195">
        <v>81</v>
      </c>
      <c r="C83" s="140">
        <v>147.08000000000001</v>
      </c>
      <c r="D83" s="141">
        <v>147.68</v>
      </c>
      <c r="E83" s="142" t="s">
        <v>49</v>
      </c>
      <c r="F83" s="142" t="s">
        <v>85</v>
      </c>
      <c r="G83" s="142" t="s">
        <v>17</v>
      </c>
      <c r="H83" s="142" t="s">
        <v>86</v>
      </c>
      <c r="I83" s="143" t="s">
        <v>87</v>
      </c>
      <c r="J83" s="347"/>
      <c r="K83" s="249" t="s">
        <v>1219</v>
      </c>
      <c r="O83" s="45"/>
    </row>
    <row r="84" spans="1:15" ht="10" customHeight="1" x14ac:dyDescent="0.35">
      <c r="A84" s="315"/>
      <c r="B84" s="152">
        <v>82</v>
      </c>
      <c r="C84" s="140">
        <v>448.15</v>
      </c>
      <c r="D84" s="141">
        <v>443.15</v>
      </c>
      <c r="E84" s="142" t="s">
        <v>15</v>
      </c>
      <c r="F84" s="142" t="s">
        <v>88</v>
      </c>
      <c r="G84" s="142" t="s">
        <v>17</v>
      </c>
      <c r="H84" s="142" t="s">
        <v>51</v>
      </c>
      <c r="I84" s="143" t="s">
        <v>1220</v>
      </c>
      <c r="J84" s="347"/>
      <c r="K84" s="249" t="s">
        <v>1219</v>
      </c>
      <c r="O84" s="45"/>
    </row>
    <row r="85" spans="1:15" ht="10" customHeight="1" x14ac:dyDescent="0.35">
      <c r="A85" s="316"/>
      <c r="B85" s="258">
        <v>83</v>
      </c>
      <c r="C85" s="140">
        <v>147.36000000000001</v>
      </c>
      <c r="D85" s="141">
        <v>147.96</v>
      </c>
      <c r="E85" s="142" t="s">
        <v>49</v>
      </c>
      <c r="F85" s="142" t="s">
        <v>89</v>
      </c>
      <c r="G85" s="142" t="s">
        <v>17</v>
      </c>
      <c r="H85" s="142" t="s">
        <v>18</v>
      </c>
      <c r="I85" s="143" t="s">
        <v>90</v>
      </c>
      <c r="J85" s="347"/>
      <c r="K85" s="249" t="s">
        <v>1219</v>
      </c>
      <c r="O85" s="45"/>
    </row>
    <row r="86" spans="1:15" ht="10" customHeight="1" thickBot="1" x14ac:dyDescent="0.4">
      <c r="A86" s="316"/>
      <c r="B86" s="260">
        <v>84</v>
      </c>
      <c r="C86" s="261">
        <v>146.76</v>
      </c>
      <c r="D86" s="262">
        <v>146.16</v>
      </c>
      <c r="E86" s="263" t="s">
        <v>15</v>
      </c>
      <c r="F86" s="263" t="s">
        <v>91</v>
      </c>
      <c r="G86" s="263"/>
      <c r="H86" s="263"/>
      <c r="I86" s="264" t="s">
        <v>92</v>
      </c>
      <c r="J86" s="347"/>
      <c r="K86" s="249" t="s">
        <v>1219</v>
      </c>
      <c r="O86" s="45"/>
    </row>
    <row r="87" spans="1:15" ht="10" customHeight="1" thickTop="1" x14ac:dyDescent="0.35">
      <c r="A87" s="316"/>
      <c r="B87" s="284">
        <v>85</v>
      </c>
      <c r="C87" s="285">
        <v>448.6</v>
      </c>
      <c r="D87" s="286">
        <v>443.6</v>
      </c>
      <c r="E87" s="287" t="s">
        <v>15</v>
      </c>
      <c r="F87" s="287" t="s">
        <v>1261</v>
      </c>
      <c r="G87" s="287" t="s">
        <v>17</v>
      </c>
      <c r="H87" s="287" t="s">
        <v>94</v>
      </c>
      <c r="I87" s="288" t="s">
        <v>95</v>
      </c>
      <c r="J87" s="289" t="s">
        <v>93</v>
      </c>
      <c r="K87" s="249" t="s">
        <v>1219</v>
      </c>
    </row>
    <row r="88" spans="1:15" ht="10" customHeight="1" thickBot="1" x14ac:dyDescent="0.4">
      <c r="A88" s="316"/>
      <c r="B88" s="260">
        <v>86</v>
      </c>
      <c r="C88" s="275">
        <v>147.04</v>
      </c>
      <c r="D88" s="275">
        <v>147.63999999999999</v>
      </c>
      <c r="E88" s="276" t="s">
        <v>49</v>
      </c>
      <c r="F88" s="276" t="s">
        <v>1228</v>
      </c>
      <c r="G88" s="276" t="s">
        <v>17</v>
      </c>
      <c r="H88" s="276" t="s">
        <v>94</v>
      </c>
      <c r="I88" s="277" t="s">
        <v>1255</v>
      </c>
      <c r="J88" s="283" t="s">
        <v>1256</v>
      </c>
      <c r="K88" s="249" t="s">
        <v>1219</v>
      </c>
    </row>
    <row r="89" spans="1:15" ht="10" customHeight="1" thickTop="1" x14ac:dyDescent="0.35">
      <c r="A89" s="316"/>
      <c r="B89" s="270">
        <v>87</v>
      </c>
      <c r="C89" s="290">
        <v>446.57499999999999</v>
      </c>
      <c r="D89" s="290">
        <v>441.57499999999999</v>
      </c>
      <c r="E89" s="291" t="s">
        <v>15</v>
      </c>
      <c r="F89" s="291" t="s">
        <v>1263</v>
      </c>
      <c r="G89" s="291" t="s">
        <v>17</v>
      </c>
      <c r="H89" s="291" t="s">
        <v>18</v>
      </c>
      <c r="I89" s="292" t="s">
        <v>1264</v>
      </c>
      <c r="J89" s="344" t="s">
        <v>1257</v>
      </c>
      <c r="K89" s="249" t="s">
        <v>1219</v>
      </c>
    </row>
    <row r="90" spans="1:15" ht="10" customHeight="1" thickBot="1" x14ac:dyDescent="0.4">
      <c r="A90" s="316"/>
      <c r="B90" s="260">
        <v>88</v>
      </c>
      <c r="C90" s="293">
        <v>445.13749999999999</v>
      </c>
      <c r="D90" s="293">
        <v>440.13749999999999</v>
      </c>
      <c r="E90" s="293" t="s">
        <v>15</v>
      </c>
      <c r="F90" s="293" t="s">
        <v>1266</v>
      </c>
      <c r="G90" s="293"/>
      <c r="H90" s="293"/>
      <c r="I90" s="294" t="s">
        <v>1265</v>
      </c>
      <c r="J90" s="345"/>
      <c r="K90" s="249" t="s">
        <v>1219</v>
      </c>
    </row>
    <row r="91" spans="1:15" ht="10" customHeight="1" thickTop="1" x14ac:dyDescent="0.35">
      <c r="A91" s="316"/>
      <c r="B91" s="270">
        <v>89</v>
      </c>
      <c r="C91" s="253">
        <v>146.94</v>
      </c>
      <c r="D91" s="254">
        <v>146.34</v>
      </c>
      <c r="E91" s="255" t="s">
        <v>15</v>
      </c>
      <c r="F91" s="256" t="s">
        <v>96</v>
      </c>
      <c r="G91" s="256" t="s">
        <v>17</v>
      </c>
      <c r="H91" s="256" t="s">
        <v>63</v>
      </c>
      <c r="I91" s="257" t="s">
        <v>97</v>
      </c>
      <c r="J91" s="335" t="s">
        <v>98</v>
      </c>
      <c r="K91" s="249" t="s">
        <v>1219</v>
      </c>
    </row>
    <row r="92" spans="1:15" ht="10" customHeight="1" x14ac:dyDescent="0.35">
      <c r="A92" s="316"/>
      <c r="B92" s="258">
        <v>90</v>
      </c>
      <c r="C92" s="46">
        <v>147.06</v>
      </c>
      <c r="D92" s="47">
        <v>147.66</v>
      </c>
      <c r="E92" s="48" t="s">
        <v>49</v>
      </c>
      <c r="F92" s="49" t="s">
        <v>99</v>
      </c>
      <c r="G92" s="49"/>
      <c r="H92" s="49"/>
      <c r="I92" s="116" t="s">
        <v>100</v>
      </c>
      <c r="J92" s="336"/>
      <c r="K92" s="249" t="s">
        <v>1219</v>
      </c>
    </row>
    <row r="93" spans="1:15" ht="10" customHeight="1" thickBot="1" x14ac:dyDescent="0.4">
      <c r="A93" s="315"/>
      <c r="B93" s="260">
        <v>91</v>
      </c>
      <c r="C93" s="50">
        <v>146.44</v>
      </c>
      <c r="D93" s="51">
        <v>146.44</v>
      </c>
      <c r="E93" s="52"/>
      <c r="F93" s="52" t="s">
        <v>101</v>
      </c>
      <c r="G93" s="52"/>
      <c r="H93" s="52"/>
      <c r="I93" s="117" t="s">
        <v>102</v>
      </c>
      <c r="J93" s="337"/>
      <c r="K93" s="249" t="s">
        <v>1219</v>
      </c>
    </row>
    <row r="94" spans="1:15" ht="10" customHeight="1" thickTop="1" x14ac:dyDescent="0.35">
      <c r="A94" s="316"/>
      <c r="B94" s="270">
        <v>92</v>
      </c>
      <c r="C94" s="53">
        <v>146.52000000000001</v>
      </c>
      <c r="D94" s="54">
        <v>146.52000000000001</v>
      </c>
      <c r="E94" s="55"/>
      <c r="F94" s="55" t="s">
        <v>103</v>
      </c>
      <c r="G94" s="55"/>
      <c r="H94" s="55"/>
      <c r="I94" s="118" t="s">
        <v>104</v>
      </c>
      <c r="J94" s="333" t="s">
        <v>1089</v>
      </c>
      <c r="K94" s="249" t="s">
        <v>1219</v>
      </c>
    </row>
    <row r="95" spans="1:15" ht="10" customHeight="1" x14ac:dyDescent="0.35">
      <c r="A95" s="316"/>
      <c r="B95" s="258">
        <v>93</v>
      </c>
      <c r="C95" s="56">
        <v>223.5</v>
      </c>
      <c r="D95" s="57">
        <v>223.5</v>
      </c>
      <c r="E95" s="58"/>
      <c r="F95" s="58" t="s">
        <v>105</v>
      </c>
      <c r="G95" s="58"/>
      <c r="H95" s="58"/>
      <c r="I95" s="119" t="s">
        <v>106</v>
      </c>
      <c r="J95" s="334"/>
      <c r="K95" s="249" t="s">
        <v>1219</v>
      </c>
    </row>
    <row r="96" spans="1:15" ht="10" customHeight="1" x14ac:dyDescent="0.35">
      <c r="A96" s="315"/>
      <c r="B96" s="258">
        <v>94</v>
      </c>
      <c r="C96" s="56">
        <v>446</v>
      </c>
      <c r="D96" s="57">
        <v>446</v>
      </c>
      <c r="E96" s="58"/>
      <c r="F96" s="58" t="s">
        <v>107</v>
      </c>
      <c r="G96" s="58"/>
      <c r="H96" s="58"/>
      <c r="I96" s="119" t="s">
        <v>108</v>
      </c>
      <c r="J96" s="334"/>
      <c r="K96" s="249" t="s">
        <v>1219</v>
      </c>
    </row>
    <row r="97" spans="1:11" ht="10" customHeight="1" thickBot="1" x14ac:dyDescent="0.4">
      <c r="A97" s="315"/>
      <c r="B97" s="260">
        <v>95</v>
      </c>
      <c r="C97" s="59">
        <v>144.38999999999999</v>
      </c>
      <c r="D97" s="60">
        <v>144.38999999999999</v>
      </c>
      <c r="E97" s="61"/>
      <c r="F97" s="61" t="s">
        <v>109</v>
      </c>
      <c r="G97" s="61"/>
      <c r="H97" s="61"/>
      <c r="I97" s="120" t="s">
        <v>110</v>
      </c>
      <c r="J97" s="334"/>
      <c r="K97" s="249" t="s">
        <v>1219</v>
      </c>
    </row>
    <row r="98" spans="1:11" ht="10" customHeight="1" thickTop="1" x14ac:dyDescent="0.35">
      <c r="A98" s="316"/>
      <c r="B98" s="270">
        <v>96</v>
      </c>
      <c r="C98" s="62">
        <v>447.17500000000001</v>
      </c>
      <c r="D98" s="63">
        <v>442.17500000000001</v>
      </c>
      <c r="E98" s="64" t="s">
        <v>15</v>
      </c>
      <c r="F98" s="64" t="s">
        <v>112</v>
      </c>
      <c r="G98" s="64"/>
      <c r="H98" s="64"/>
      <c r="I98" s="121" t="s">
        <v>115</v>
      </c>
      <c r="J98" s="338" t="s">
        <v>113</v>
      </c>
      <c r="K98" s="249" t="s">
        <v>1219</v>
      </c>
    </row>
    <row r="99" spans="1:11" ht="10" customHeight="1" x14ac:dyDescent="0.35">
      <c r="A99" s="315"/>
      <c r="B99" s="258">
        <v>97</v>
      </c>
      <c r="C99" s="62">
        <v>449.25</v>
      </c>
      <c r="D99" s="63">
        <v>444.25</v>
      </c>
      <c r="E99" s="64" t="s">
        <v>15</v>
      </c>
      <c r="F99" s="64" t="s">
        <v>250</v>
      </c>
      <c r="G99" s="64" t="s">
        <v>17</v>
      </c>
      <c r="H99" s="64" t="s">
        <v>18</v>
      </c>
      <c r="I99" s="121" t="s">
        <v>1085</v>
      </c>
      <c r="J99" s="339"/>
      <c r="K99" s="249" t="s">
        <v>1219</v>
      </c>
    </row>
    <row r="100" spans="1:11" ht="10" customHeight="1" x14ac:dyDescent="0.35">
      <c r="A100" s="315"/>
      <c r="B100" s="258">
        <v>98</v>
      </c>
      <c r="C100" s="186">
        <v>449.25</v>
      </c>
      <c r="D100" s="213">
        <v>444.25</v>
      </c>
      <c r="E100" s="64" t="s">
        <v>15</v>
      </c>
      <c r="F100" s="64" t="s">
        <v>251</v>
      </c>
      <c r="G100" s="187" t="s">
        <v>17</v>
      </c>
      <c r="H100" s="187" t="s">
        <v>43</v>
      </c>
      <c r="I100" s="188" t="s">
        <v>1086</v>
      </c>
      <c r="J100" s="339"/>
      <c r="K100" s="249" t="s">
        <v>1219</v>
      </c>
    </row>
    <row r="101" spans="1:11" ht="10" customHeight="1" thickBot="1" x14ac:dyDescent="0.4">
      <c r="A101" s="315"/>
      <c r="B101" s="260">
        <v>99</v>
      </c>
      <c r="C101" s="63">
        <v>449.25</v>
      </c>
      <c r="D101" s="63">
        <v>449.25</v>
      </c>
      <c r="E101" s="64" t="s">
        <v>15</v>
      </c>
      <c r="F101" s="64" t="s">
        <v>114</v>
      </c>
      <c r="G101" s="64" t="s">
        <v>17</v>
      </c>
      <c r="H101" s="64" t="s">
        <v>1087</v>
      </c>
      <c r="I101" s="121" t="s">
        <v>1088</v>
      </c>
      <c r="J101" s="340"/>
      <c r="K101" s="249" t="s">
        <v>1219</v>
      </c>
    </row>
    <row r="102" spans="1:11" ht="10" customHeight="1" thickTop="1" x14ac:dyDescent="0.35">
      <c r="A102" s="315"/>
      <c r="B102" s="259">
        <v>100</v>
      </c>
      <c r="C102" s="65">
        <v>147.52000000000001</v>
      </c>
      <c r="D102" s="66">
        <v>147.52000000000001</v>
      </c>
      <c r="E102" s="67"/>
      <c r="F102" s="67" t="s">
        <v>116</v>
      </c>
      <c r="G102" s="67"/>
      <c r="H102" s="67"/>
      <c r="I102" s="68" t="s">
        <v>117</v>
      </c>
      <c r="J102" s="341" t="s">
        <v>118</v>
      </c>
      <c r="K102" s="249" t="s">
        <v>1219</v>
      </c>
    </row>
    <row r="103" spans="1:11" ht="10" customHeight="1" x14ac:dyDescent="0.35">
      <c r="A103" s="315"/>
      <c r="B103" s="152">
        <v>101</v>
      </c>
      <c r="C103" s="69">
        <v>448.42500000000001</v>
      </c>
      <c r="D103" s="70">
        <v>443.42500000000001</v>
      </c>
      <c r="E103" s="71" t="s">
        <v>15</v>
      </c>
      <c r="F103" s="71" t="s">
        <v>119</v>
      </c>
      <c r="G103" s="71" t="s">
        <v>17</v>
      </c>
      <c r="H103" s="71" t="s">
        <v>18</v>
      </c>
      <c r="I103" s="72" t="s">
        <v>122</v>
      </c>
      <c r="J103" s="342"/>
      <c r="K103" s="249" t="s">
        <v>1219</v>
      </c>
    </row>
    <row r="104" spans="1:11" ht="10" customHeight="1" x14ac:dyDescent="0.35">
      <c r="A104" s="315"/>
      <c r="B104" s="152">
        <v>102</v>
      </c>
      <c r="C104" s="69">
        <v>146.96</v>
      </c>
      <c r="D104" s="70">
        <v>146.36000000000001</v>
      </c>
      <c r="E104" s="71" t="s">
        <v>15</v>
      </c>
      <c r="F104" s="71" t="s">
        <v>120</v>
      </c>
      <c r="G104" s="71" t="s">
        <v>17</v>
      </c>
      <c r="H104" s="71" t="s">
        <v>18</v>
      </c>
      <c r="I104" s="72" t="s">
        <v>123</v>
      </c>
      <c r="J104" s="342"/>
      <c r="K104" s="249" t="s">
        <v>1219</v>
      </c>
    </row>
    <row r="105" spans="1:11" ht="10" customHeight="1" thickBot="1" x14ac:dyDescent="0.4">
      <c r="A105" s="315"/>
      <c r="B105" s="195">
        <v>103</v>
      </c>
      <c r="C105" s="69">
        <v>448.875</v>
      </c>
      <c r="D105" s="70">
        <v>443.875</v>
      </c>
      <c r="E105" s="71" t="s">
        <v>15</v>
      </c>
      <c r="F105" s="71" t="s">
        <v>121</v>
      </c>
      <c r="G105" s="71" t="s">
        <v>17</v>
      </c>
      <c r="H105" s="71" t="s">
        <v>18</v>
      </c>
      <c r="I105" s="72" t="s">
        <v>124</v>
      </c>
      <c r="J105" s="343"/>
      <c r="K105" s="249" t="s">
        <v>1219</v>
      </c>
    </row>
    <row r="106" spans="1:11" ht="10" customHeight="1" thickTop="1" x14ac:dyDescent="0.45">
      <c r="A106" s="315"/>
      <c r="B106" s="197">
        <v>104</v>
      </c>
      <c r="C106" s="4">
        <v>145.53</v>
      </c>
      <c r="D106" s="5">
        <v>145.53</v>
      </c>
      <c r="E106" s="6"/>
      <c r="F106" s="6" t="s">
        <v>125</v>
      </c>
      <c r="G106" s="6"/>
      <c r="H106" s="6"/>
      <c r="I106" s="114" t="s">
        <v>73</v>
      </c>
      <c r="J106" s="318" t="s">
        <v>126</v>
      </c>
      <c r="K106" s="248"/>
    </row>
    <row r="107" spans="1:11" s="73" customFormat="1" ht="10" customHeight="1" x14ac:dyDescent="0.45">
      <c r="A107" s="315"/>
      <c r="B107" s="152">
        <v>105</v>
      </c>
      <c r="C107" s="7">
        <v>147.46</v>
      </c>
      <c r="D107" s="8">
        <v>147.46</v>
      </c>
      <c r="E107" s="9"/>
      <c r="F107" s="9" t="s">
        <v>127</v>
      </c>
      <c r="G107" s="9"/>
      <c r="H107" s="9"/>
      <c r="I107" s="115" t="s">
        <v>73</v>
      </c>
      <c r="J107" s="319"/>
      <c r="K107" s="250"/>
    </row>
    <row r="108" spans="1:11" s="73" customFormat="1" ht="10" customHeight="1" x14ac:dyDescent="0.45">
      <c r="A108" s="315"/>
      <c r="B108" s="152">
        <v>106</v>
      </c>
      <c r="C108" s="7">
        <v>438.17500000000001</v>
      </c>
      <c r="D108" s="8">
        <v>438.17500000000001</v>
      </c>
      <c r="E108" s="9"/>
      <c r="F108" s="9" t="s">
        <v>128</v>
      </c>
      <c r="G108" s="9"/>
      <c r="H108" s="11"/>
      <c r="I108" s="115" t="s">
        <v>73</v>
      </c>
      <c r="J108" s="319"/>
      <c r="K108" s="250"/>
    </row>
    <row r="109" spans="1:11" s="73" customFormat="1" ht="10" customHeight="1" x14ac:dyDescent="0.45">
      <c r="A109" s="315"/>
      <c r="B109" s="152">
        <v>107</v>
      </c>
      <c r="C109" s="7">
        <v>449.15</v>
      </c>
      <c r="D109" s="8">
        <v>444.15</v>
      </c>
      <c r="E109" s="9" t="s">
        <v>15</v>
      </c>
      <c r="F109" s="9" t="s">
        <v>129</v>
      </c>
      <c r="G109" s="9" t="s">
        <v>17</v>
      </c>
      <c r="H109" s="9" t="s">
        <v>18</v>
      </c>
      <c r="I109" s="115" t="s">
        <v>73</v>
      </c>
      <c r="J109" s="319"/>
      <c r="K109" s="250"/>
    </row>
    <row r="110" spans="1:11" ht="10" customHeight="1" x14ac:dyDescent="0.45">
      <c r="A110" s="315"/>
      <c r="B110" s="152">
        <v>108</v>
      </c>
      <c r="C110" s="7">
        <v>449.5</v>
      </c>
      <c r="D110" s="8">
        <v>444.5</v>
      </c>
      <c r="E110" s="9" t="s">
        <v>15</v>
      </c>
      <c r="F110" s="9" t="s">
        <v>130</v>
      </c>
      <c r="G110" s="9" t="s">
        <v>17</v>
      </c>
      <c r="H110" s="9" t="s">
        <v>18</v>
      </c>
      <c r="I110" s="115" t="s">
        <v>73</v>
      </c>
      <c r="J110" s="319"/>
      <c r="K110" s="248"/>
    </row>
    <row r="111" spans="1:11" ht="10" customHeight="1" thickBot="1" x14ac:dyDescent="0.5">
      <c r="A111" s="315"/>
      <c r="B111" s="195">
        <v>109</v>
      </c>
      <c r="C111" s="7">
        <v>448.45</v>
      </c>
      <c r="D111" s="8">
        <v>443.45</v>
      </c>
      <c r="E111" s="9" t="s">
        <v>15</v>
      </c>
      <c r="F111" s="9" t="s">
        <v>131</v>
      </c>
      <c r="G111" s="9" t="s">
        <v>17</v>
      </c>
      <c r="H111" s="9" t="s">
        <v>18</v>
      </c>
      <c r="I111" s="115" t="s">
        <v>132</v>
      </c>
      <c r="J111" s="320"/>
      <c r="K111" s="248"/>
    </row>
    <row r="112" spans="1:11" ht="10" customHeight="1" thickTop="1" x14ac:dyDescent="0.35">
      <c r="A112" s="315"/>
      <c r="B112" s="197">
        <v>110</v>
      </c>
      <c r="C112" s="74">
        <v>145.19</v>
      </c>
      <c r="D112" s="75">
        <v>144.59</v>
      </c>
      <c r="E112" s="76" t="s">
        <v>15</v>
      </c>
      <c r="F112" s="76" t="s">
        <v>133</v>
      </c>
      <c r="G112" s="76" t="s">
        <v>17</v>
      </c>
      <c r="H112" s="76" t="s">
        <v>94</v>
      </c>
      <c r="I112" s="122" t="s">
        <v>1224</v>
      </c>
      <c r="J112" s="321" t="s">
        <v>134</v>
      </c>
      <c r="K112" s="249" t="s">
        <v>1219</v>
      </c>
    </row>
    <row r="113" spans="1:11" ht="10" customHeight="1" x14ac:dyDescent="0.45">
      <c r="A113" s="315"/>
      <c r="B113" s="152">
        <v>111</v>
      </c>
      <c r="C113" s="77">
        <v>448.4</v>
      </c>
      <c r="D113" s="78">
        <v>443.4</v>
      </c>
      <c r="E113" s="79" t="s">
        <v>15</v>
      </c>
      <c r="F113" s="79" t="s">
        <v>135</v>
      </c>
      <c r="G113" s="79"/>
      <c r="H113" s="79"/>
      <c r="I113" s="123" t="s">
        <v>136</v>
      </c>
      <c r="J113" s="322"/>
      <c r="K113" s="248"/>
    </row>
    <row r="114" spans="1:11" ht="10" customHeight="1" x14ac:dyDescent="0.45">
      <c r="A114" s="315"/>
      <c r="B114" s="152">
        <v>112</v>
      </c>
      <c r="C114" s="77">
        <v>448.55</v>
      </c>
      <c r="D114" s="78">
        <v>443.55</v>
      </c>
      <c r="E114" s="79" t="s">
        <v>15</v>
      </c>
      <c r="F114" s="79" t="s">
        <v>137</v>
      </c>
      <c r="G114" s="79" t="s">
        <v>17</v>
      </c>
      <c r="H114" s="79" t="s">
        <v>18</v>
      </c>
      <c r="I114" s="123" t="s">
        <v>138</v>
      </c>
      <c r="J114" s="322"/>
      <c r="K114" s="248"/>
    </row>
    <row r="115" spans="1:11" ht="10" customHeight="1" x14ac:dyDescent="0.45">
      <c r="A115" s="315"/>
      <c r="B115" s="152">
        <v>113</v>
      </c>
      <c r="C115" s="77">
        <v>447.25</v>
      </c>
      <c r="D115" s="78">
        <v>442.25</v>
      </c>
      <c r="E115" s="79" t="s">
        <v>15</v>
      </c>
      <c r="F115" s="79" t="s">
        <v>139</v>
      </c>
      <c r="G115" s="79" t="s">
        <v>17</v>
      </c>
      <c r="H115" s="79" t="s">
        <v>18</v>
      </c>
      <c r="I115" s="123" t="s">
        <v>140</v>
      </c>
      <c r="J115" s="322"/>
      <c r="K115" s="248"/>
    </row>
    <row r="116" spans="1:11" s="80" customFormat="1" ht="10" customHeight="1" x14ac:dyDescent="0.45">
      <c r="A116" s="315"/>
      <c r="B116" s="152">
        <v>114</v>
      </c>
      <c r="C116" s="77">
        <v>146.84</v>
      </c>
      <c r="D116" s="78">
        <v>146.24</v>
      </c>
      <c r="E116" s="79" t="s">
        <v>15</v>
      </c>
      <c r="F116" s="79" t="s">
        <v>141</v>
      </c>
      <c r="G116" s="79"/>
      <c r="H116" s="79"/>
      <c r="I116" s="123" t="s">
        <v>142</v>
      </c>
      <c r="J116" s="322"/>
      <c r="K116" s="251"/>
    </row>
    <row r="117" spans="1:11" ht="10" customHeight="1" x14ac:dyDescent="0.45">
      <c r="A117" s="315"/>
      <c r="B117" s="152">
        <v>115</v>
      </c>
      <c r="C117" s="77">
        <v>224.78</v>
      </c>
      <c r="D117" s="78">
        <v>223.18</v>
      </c>
      <c r="E117" s="79" t="s">
        <v>15</v>
      </c>
      <c r="F117" s="79" t="s">
        <v>143</v>
      </c>
      <c r="G117" s="79" t="s">
        <v>17</v>
      </c>
      <c r="H117" s="79" t="s">
        <v>18</v>
      </c>
      <c r="I117" s="123" t="s">
        <v>144</v>
      </c>
      <c r="J117" s="322"/>
      <c r="K117" s="248"/>
    </row>
    <row r="118" spans="1:11" ht="10" customHeight="1" x14ac:dyDescent="0.45">
      <c r="A118" s="315"/>
      <c r="B118" s="152">
        <v>116</v>
      </c>
      <c r="C118" s="77">
        <v>447.02499999999998</v>
      </c>
      <c r="D118" s="78">
        <v>442.02499999999998</v>
      </c>
      <c r="E118" s="79" t="s">
        <v>15</v>
      </c>
      <c r="F118" s="79" t="s">
        <v>145</v>
      </c>
      <c r="G118" s="79" t="s">
        <v>17</v>
      </c>
      <c r="H118" s="79" t="s">
        <v>18</v>
      </c>
      <c r="I118" s="123" t="s">
        <v>146</v>
      </c>
      <c r="J118" s="322"/>
      <c r="K118" s="248"/>
    </row>
    <row r="119" spans="1:11" ht="10" customHeight="1" x14ac:dyDescent="0.45">
      <c r="A119" s="315"/>
      <c r="B119" s="152">
        <v>117</v>
      </c>
      <c r="C119" s="77">
        <v>146.41999999999999</v>
      </c>
      <c r="D119" s="78">
        <v>146.41999999999999</v>
      </c>
      <c r="E119" s="79"/>
      <c r="F119" s="79" t="s">
        <v>147</v>
      </c>
      <c r="G119" s="79"/>
      <c r="H119" s="79"/>
      <c r="I119" s="123" t="s">
        <v>146</v>
      </c>
      <c r="J119" s="322"/>
      <c r="K119" s="248"/>
    </row>
    <row r="120" spans="1:11" ht="10" customHeight="1" x14ac:dyDescent="0.45">
      <c r="A120" s="315"/>
      <c r="B120" s="152">
        <v>118</v>
      </c>
      <c r="C120" s="77">
        <v>146.74</v>
      </c>
      <c r="D120" s="78">
        <v>146.13999999999999</v>
      </c>
      <c r="E120" s="79" t="s">
        <v>15</v>
      </c>
      <c r="F120" s="79" t="s">
        <v>148</v>
      </c>
      <c r="G120" s="79" t="s">
        <v>17</v>
      </c>
      <c r="H120" s="79" t="s">
        <v>61</v>
      </c>
      <c r="I120" s="123" t="s">
        <v>149</v>
      </c>
      <c r="J120" s="322"/>
      <c r="K120" s="248"/>
    </row>
    <row r="121" spans="1:11" ht="10" customHeight="1" thickBot="1" x14ac:dyDescent="0.5">
      <c r="A121" s="315"/>
      <c r="B121" s="195">
        <v>119</v>
      </c>
      <c r="C121" s="77">
        <v>448.1</v>
      </c>
      <c r="D121" s="78">
        <v>443.1</v>
      </c>
      <c r="E121" s="79" t="s">
        <v>15</v>
      </c>
      <c r="F121" s="79" t="s">
        <v>150</v>
      </c>
      <c r="G121" s="79" t="s">
        <v>17</v>
      </c>
      <c r="H121" s="79" t="s">
        <v>61</v>
      </c>
      <c r="I121" s="123" t="s">
        <v>151</v>
      </c>
      <c r="J121" s="322"/>
      <c r="K121" s="248"/>
    </row>
    <row r="122" spans="1:11" ht="10" customHeight="1" thickTop="1" x14ac:dyDescent="0.45">
      <c r="A122" s="315"/>
      <c r="B122" s="197">
        <v>120</v>
      </c>
      <c r="C122" s="87">
        <v>147.02000000000001</v>
      </c>
      <c r="D122" s="88">
        <v>147.62</v>
      </c>
      <c r="E122" s="89" t="s">
        <v>49</v>
      </c>
      <c r="F122" s="89" t="s">
        <v>160</v>
      </c>
      <c r="G122" s="89" t="s">
        <v>17</v>
      </c>
      <c r="H122" s="89" t="s">
        <v>18</v>
      </c>
      <c r="I122" s="147" t="s">
        <v>161</v>
      </c>
      <c r="J122" s="323" t="s">
        <v>298</v>
      </c>
      <c r="K122" s="248"/>
    </row>
    <row r="123" spans="1:11" ht="10" customHeight="1" x14ac:dyDescent="0.45">
      <c r="A123" s="315"/>
      <c r="B123" s="152">
        <v>121</v>
      </c>
      <c r="C123" s="90">
        <v>449.65</v>
      </c>
      <c r="D123" s="91">
        <v>444.65</v>
      </c>
      <c r="E123" s="92" t="s">
        <v>15</v>
      </c>
      <c r="F123" s="92" t="s">
        <v>174</v>
      </c>
      <c r="G123" s="92" t="s">
        <v>17</v>
      </c>
      <c r="H123" s="92" t="s">
        <v>18</v>
      </c>
      <c r="I123" s="145" t="s">
        <v>175</v>
      </c>
      <c r="J123" s="324"/>
      <c r="K123" s="248"/>
    </row>
    <row r="124" spans="1:11" ht="10" customHeight="1" x14ac:dyDescent="0.45">
      <c r="A124" s="315"/>
      <c r="B124" s="152">
        <v>122</v>
      </c>
      <c r="C124" s="90">
        <v>147.12</v>
      </c>
      <c r="D124" s="91">
        <v>147.72</v>
      </c>
      <c r="E124" s="92" t="s">
        <v>49</v>
      </c>
      <c r="F124" s="92" t="s">
        <v>164</v>
      </c>
      <c r="G124" s="92" t="s">
        <v>17</v>
      </c>
      <c r="H124" s="92" t="s">
        <v>18</v>
      </c>
      <c r="I124" s="145" t="s">
        <v>165</v>
      </c>
      <c r="J124" s="324"/>
      <c r="K124" s="248"/>
    </row>
    <row r="125" spans="1:11" ht="10" customHeight="1" x14ac:dyDescent="0.45">
      <c r="A125" s="315"/>
      <c r="B125" s="152">
        <v>123</v>
      </c>
      <c r="C125" s="90">
        <v>145.27000000000001</v>
      </c>
      <c r="D125" s="91">
        <v>144.66999999999999</v>
      </c>
      <c r="E125" s="92" t="s">
        <v>15</v>
      </c>
      <c r="F125" s="92" t="s">
        <v>179</v>
      </c>
      <c r="G125" s="92" t="s">
        <v>17</v>
      </c>
      <c r="H125" s="92" t="s">
        <v>18</v>
      </c>
      <c r="I125" s="145" t="s">
        <v>180</v>
      </c>
      <c r="J125" s="324"/>
      <c r="K125" s="248"/>
    </row>
    <row r="126" spans="1:11" ht="10" customHeight="1" thickBot="1" x14ac:dyDescent="0.5">
      <c r="A126" s="315"/>
      <c r="B126" s="195">
        <v>124</v>
      </c>
      <c r="C126" s="90">
        <v>147.18</v>
      </c>
      <c r="D126" s="91">
        <v>147.78</v>
      </c>
      <c r="E126" s="92" t="s">
        <v>49</v>
      </c>
      <c r="F126" s="92" t="s">
        <v>168</v>
      </c>
      <c r="G126" s="92" t="s">
        <v>17</v>
      </c>
      <c r="H126" s="92" t="s">
        <v>18</v>
      </c>
      <c r="I126" s="145" t="s">
        <v>169</v>
      </c>
      <c r="J126" s="324"/>
      <c r="K126" s="248"/>
    </row>
    <row r="127" spans="1:11" ht="10" customHeight="1" thickTop="1" x14ac:dyDescent="0.45">
      <c r="A127" s="315"/>
      <c r="B127" s="197">
        <v>125</v>
      </c>
      <c r="C127" s="96">
        <v>162.55000000000001</v>
      </c>
      <c r="D127" s="97" t="s">
        <v>183</v>
      </c>
      <c r="E127" s="296" t="s">
        <v>184</v>
      </c>
      <c r="F127" s="297"/>
      <c r="G127" s="298"/>
      <c r="H127" s="98"/>
      <c r="I127" s="159" t="s">
        <v>1269</v>
      </c>
      <c r="J127" s="325" t="s">
        <v>185</v>
      </c>
      <c r="K127" s="248"/>
    </row>
    <row r="128" spans="1:11" ht="10" customHeight="1" x14ac:dyDescent="0.45">
      <c r="A128" s="315"/>
      <c r="B128" s="152">
        <v>126</v>
      </c>
      <c r="C128" s="99">
        <v>162.44999999999999</v>
      </c>
      <c r="D128" s="100" t="s">
        <v>183</v>
      </c>
      <c r="E128" s="299" t="s">
        <v>186</v>
      </c>
      <c r="F128" s="300"/>
      <c r="G128" s="301"/>
      <c r="H128" s="101"/>
      <c r="I128" s="160" t="s">
        <v>187</v>
      </c>
      <c r="J128" s="326"/>
      <c r="K128" s="248"/>
    </row>
    <row r="129" spans="1:11" ht="10" customHeight="1" thickBot="1" x14ac:dyDescent="0.5">
      <c r="A129" s="317"/>
      <c r="B129" s="195">
        <v>127</v>
      </c>
      <c r="C129" s="111">
        <v>162.52500000000001</v>
      </c>
      <c r="D129" s="112" t="s">
        <v>183</v>
      </c>
      <c r="E129" s="302" t="s">
        <v>188</v>
      </c>
      <c r="F129" s="303"/>
      <c r="G129" s="304"/>
      <c r="H129" s="113"/>
      <c r="I129" s="161" t="s">
        <v>1268</v>
      </c>
      <c r="J129" s="327"/>
      <c r="K129" s="248"/>
    </row>
    <row r="130" spans="1:11" ht="10" customHeight="1" thickTop="1" x14ac:dyDescent="0.45">
      <c r="A130" s="196"/>
      <c r="B130" s="189">
        <v>128</v>
      </c>
      <c r="C130" s="90">
        <v>146.80000000000001</v>
      </c>
      <c r="D130" s="91">
        <v>146.19999999999999</v>
      </c>
      <c r="E130" s="92" t="s">
        <v>15</v>
      </c>
      <c r="F130" s="92" t="s">
        <v>162</v>
      </c>
      <c r="G130" s="92" t="s">
        <v>17</v>
      </c>
      <c r="H130" s="92" t="s">
        <v>18</v>
      </c>
      <c r="I130" s="145" t="s">
        <v>163</v>
      </c>
      <c r="J130" s="328" t="s">
        <v>297</v>
      </c>
      <c r="K130" s="248"/>
    </row>
    <row r="131" spans="1:11" ht="10" customHeight="1" x14ac:dyDescent="0.45">
      <c r="A131" s="162"/>
      <c r="B131" s="152">
        <v>129</v>
      </c>
      <c r="C131" s="90">
        <v>146.94</v>
      </c>
      <c r="D131" s="91">
        <v>146.34</v>
      </c>
      <c r="E131" s="92" t="s">
        <v>15</v>
      </c>
      <c r="F131" s="92" t="s">
        <v>166</v>
      </c>
      <c r="G131" s="92" t="s">
        <v>17</v>
      </c>
      <c r="H131" s="92" t="s">
        <v>18</v>
      </c>
      <c r="I131" s="145" t="s">
        <v>167</v>
      </c>
      <c r="J131" s="328"/>
      <c r="K131" s="248"/>
    </row>
    <row r="132" spans="1:11" ht="10" customHeight="1" x14ac:dyDescent="0.45">
      <c r="A132" s="162"/>
      <c r="B132" s="152">
        <v>130</v>
      </c>
      <c r="C132" s="90">
        <v>145.27000000000001</v>
      </c>
      <c r="D132" s="91">
        <v>144.66999999999999</v>
      </c>
      <c r="E132" s="92" t="s">
        <v>15</v>
      </c>
      <c r="F132" s="92" t="s">
        <v>170</v>
      </c>
      <c r="G132" s="92" t="s">
        <v>17</v>
      </c>
      <c r="H132" s="92" t="s">
        <v>43</v>
      </c>
      <c r="I132" s="145" t="s">
        <v>171</v>
      </c>
      <c r="J132" s="328"/>
      <c r="K132" s="248"/>
    </row>
    <row r="133" spans="1:11" ht="10" customHeight="1" x14ac:dyDescent="0.45">
      <c r="A133" s="330" t="s">
        <v>1267</v>
      </c>
      <c r="B133" s="152">
        <v>131</v>
      </c>
      <c r="C133" s="90">
        <v>146.84</v>
      </c>
      <c r="D133" s="91">
        <v>146.24</v>
      </c>
      <c r="E133" s="92" t="s">
        <v>15</v>
      </c>
      <c r="F133" s="92" t="s">
        <v>172</v>
      </c>
      <c r="G133" s="92" t="s">
        <v>17</v>
      </c>
      <c r="H133" s="92" t="s">
        <v>18</v>
      </c>
      <c r="I133" s="145" t="s">
        <v>173</v>
      </c>
      <c r="J133" s="328"/>
      <c r="K133" s="248"/>
    </row>
    <row r="134" spans="1:11" ht="10" customHeight="1" x14ac:dyDescent="0.45">
      <c r="A134" s="330"/>
      <c r="B134" s="152">
        <v>132</v>
      </c>
      <c r="C134" s="90">
        <v>448.6</v>
      </c>
      <c r="D134" s="91">
        <v>443.6</v>
      </c>
      <c r="E134" s="92" t="s">
        <v>15</v>
      </c>
      <c r="F134" s="92" t="s">
        <v>176</v>
      </c>
      <c r="G134" s="92" t="s">
        <v>17</v>
      </c>
      <c r="H134" s="92" t="s">
        <v>18</v>
      </c>
      <c r="I134" s="145" t="s">
        <v>177</v>
      </c>
      <c r="J134" s="328"/>
      <c r="K134" s="248"/>
    </row>
    <row r="135" spans="1:11" ht="10" customHeight="1" x14ac:dyDescent="0.45">
      <c r="A135" s="330"/>
      <c r="B135" s="152">
        <v>133</v>
      </c>
      <c r="C135" s="90">
        <v>146.96</v>
      </c>
      <c r="D135" s="91">
        <v>146.36000000000001</v>
      </c>
      <c r="E135" s="92" t="s">
        <v>15</v>
      </c>
      <c r="F135" s="92" t="s">
        <v>176</v>
      </c>
      <c r="G135" s="92" t="s">
        <v>17</v>
      </c>
      <c r="H135" s="92" t="s">
        <v>18</v>
      </c>
      <c r="I135" s="145" t="s">
        <v>178</v>
      </c>
      <c r="J135" s="328"/>
      <c r="K135" s="248"/>
    </row>
    <row r="136" spans="1:11" ht="10" customHeight="1" thickBot="1" x14ac:dyDescent="0.5">
      <c r="A136" s="330"/>
      <c r="B136" s="195">
        <v>134</v>
      </c>
      <c r="C136" s="93">
        <v>146.82</v>
      </c>
      <c r="D136" s="94">
        <v>146.22</v>
      </c>
      <c r="E136" s="95" t="s">
        <v>15</v>
      </c>
      <c r="F136" s="95" t="s">
        <v>181</v>
      </c>
      <c r="G136" s="95" t="s">
        <v>17</v>
      </c>
      <c r="H136" s="95" t="s">
        <v>18</v>
      </c>
      <c r="I136" s="146" t="s">
        <v>182</v>
      </c>
      <c r="J136" s="329"/>
      <c r="K136" s="248"/>
    </row>
    <row r="137" spans="1:11" ht="10" customHeight="1" thickTop="1" x14ac:dyDescent="0.45">
      <c r="A137" s="331"/>
      <c r="B137" s="189">
        <v>135</v>
      </c>
      <c r="C137" s="148">
        <v>223.96</v>
      </c>
      <c r="D137" s="148">
        <v>222.36</v>
      </c>
      <c r="E137" s="149" t="s">
        <v>15</v>
      </c>
      <c r="F137" s="149" t="s">
        <v>259</v>
      </c>
      <c r="G137" s="149" t="s">
        <v>17</v>
      </c>
      <c r="H137" s="149">
        <v>103.5</v>
      </c>
      <c r="I137" s="158" t="s">
        <v>1262</v>
      </c>
      <c r="J137" s="308" t="s">
        <v>281</v>
      </c>
      <c r="K137" s="248"/>
    </row>
    <row r="138" spans="1:11" s="154" customFormat="1" ht="10" customHeight="1" x14ac:dyDescent="0.35">
      <c r="A138" s="330"/>
      <c r="B138" s="152">
        <v>136</v>
      </c>
      <c r="C138" s="148">
        <v>224.42</v>
      </c>
      <c r="D138" s="148">
        <v>222.82</v>
      </c>
      <c r="E138" s="149" t="s">
        <v>15</v>
      </c>
      <c r="F138" s="149" t="s">
        <v>260</v>
      </c>
      <c r="G138" s="149" t="s">
        <v>17</v>
      </c>
      <c r="H138" s="149">
        <v>156.69999999999999</v>
      </c>
      <c r="I138" s="158" t="s">
        <v>261</v>
      </c>
      <c r="J138" s="309"/>
      <c r="K138" s="252"/>
    </row>
    <row r="139" spans="1:11" s="154" customFormat="1" ht="10" customHeight="1" x14ac:dyDescent="0.35">
      <c r="A139" s="330"/>
      <c r="B139" s="152">
        <v>137</v>
      </c>
      <c r="C139" s="148">
        <v>224.54</v>
      </c>
      <c r="D139" s="148">
        <v>222.94</v>
      </c>
      <c r="E139" s="149" t="s">
        <v>15</v>
      </c>
      <c r="F139" s="149" t="s">
        <v>262</v>
      </c>
      <c r="G139" s="149" t="s">
        <v>17</v>
      </c>
      <c r="H139" s="149">
        <v>103.5</v>
      </c>
      <c r="I139" s="158" t="s">
        <v>56</v>
      </c>
      <c r="J139" s="309"/>
      <c r="K139" s="252"/>
    </row>
    <row r="140" spans="1:11" s="154" customFormat="1" ht="10" customHeight="1" x14ac:dyDescent="0.35">
      <c r="A140" s="330"/>
      <c r="B140" s="152">
        <v>138</v>
      </c>
      <c r="C140" s="148">
        <v>224.6</v>
      </c>
      <c r="D140" s="148">
        <v>223</v>
      </c>
      <c r="E140" s="149" t="s">
        <v>15</v>
      </c>
      <c r="F140" s="149" t="s">
        <v>25</v>
      </c>
      <c r="G140" s="149" t="s">
        <v>17</v>
      </c>
      <c r="H140" s="149">
        <v>100</v>
      </c>
      <c r="I140" s="158" t="s">
        <v>25</v>
      </c>
      <c r="J140" s="309"/>
      <c r="K140" s="252"/>
    </row>
    <row r="141" spans="1:11" s="154" customFormat="1" ht="10" customHeight="1" x14ac:dyDescent="0.35">
      <c r="A141" s="330"/>
      <c r="B141" s="152">
        <v>139</v>
      </c>
      <c r="C141" s="148">
        <v>224.64</v>
      </c>
      <c r="D141" s="148">
        <v>223.04</v>
      </c>
      <c r="E141" s="149" t="s">
        <v>15</v>
      </c>
      <c r="F141" s="149" t="s">
        <v>263</v>
      </c>
      <c r="G141" s="149" t="s">
        <v>17</v>
      </c>
      <c r="H141" s="149">
        <v>156.69999999999999</v>
      </c>
      <c r="I141" s="158" t="s">
        <v>264</v>
      </c>
      <c r="J141" s="309"/>
      <c r="K141" s="252"/>
    </row>
    <row r="142" spans="1:11" s="154" customFormat="1" ht="10" customHeight="1" x14ac:dyDescent="0.35">
      <c r="A142" s="330"/>
      <c r="B142" s="152">
        <v>140</v>
      </c>
      <c r="C142" s="148">
        <v>224.66</v>
      </c>
      <c r="D142" s="148">
        <v>223.06</v>
      </c>
      <c r="E142" s="149" t="s">
        <v>15</v>
      </c>
      <c r="F142" s="149" t="s">
        <v>265</v>
      </c>
      <c r="G142" s="149" t="s">
        <v>17</v>
      </c>
      <c r="H142" s="149">
        <v>100</v>
      </c>
      <c r="I142" s="158" t="s">
        <v>56</v>
      </c>
      <c r="J142" s="309"/>
      <c r="K142" s="252"/>
    </row>
    <row r="143" spans="1:11" s="154" customFormat="1" ht="10" customHeight="1" x14ac:dyDescent="0.35">
      <c r="A143" s="330"/>
      <c r="B143" s="152">
        <v>141</v>
      </c>
      <c r="C143" s="148">
        <v>224.7</v>
      </c>
      <c r="D143" s="148">
        <v>223.1</v>
      </c>
      <c r="E143" s="149" t="s">
        <v>15</v>
      </c>
      <c r="F143" s="149" t="s">
        <v>266</v>
      </c>
      <c r="G143" s="149" t="s">
        <v>17</v>
      </c>
      <c r="H143" s="149">
        <v>107.2</v>
      </c>
      <c r="I143" s="158" t="s">
        <v>261</v>
      </c>
      <c r="J143" s="309"/>
      <c r="K143" s="252"/>
    </row>
    <row r="144" spans="1:11" s="154" customFormat="1" ht="10" customHeight="1" x14ac:dyDescent="0.35">
      <c r="A144" s="330"/>
      <c r="B144" s="152">
        <v>142</v>
      </c>
      <c r="C144" s="148">
        <v>224.78</v>
      </c>
      <c r="D144" s="148">
        <v>223.18</v>
      </c>
      <c r="E144" s="149" t="s">
        <v>15</v>
      </c>
      <c r="F144" s="149" t="s">
        <v>272</v>
      </c>
      <c r="G144" s="149" t="s">
        <v>17</v>
      </c>
      <c r="H144" s="149">
        <v>100</v>
      </c>
      <c r="I144" s="158" t="s">
        <v>144</v>
      </c>
      <c r="J144" s="309"/>
      <c r="K144" s="252"/>
    </row>
    <row r="145" spans="1:11" s="154" customFormat="1" ht="10" customHeight="1" x14ac:dyDescent="0.35">
      <c r="A145" s="330"/>
      <c r="B145" s="152">
        <v>143</v>
      </c>
      <c r="C145" s="148">
        <v>224.82</v>
      </c>
      <c r="D145" s="148">
        <v>223.22</v>
      </c>
      <c r="E145" s="149" t="s">
        <v>15</v>
      </c>
      <c r="F145" s="149" t="s">
        <v>267</v>
      </c>
      <c r="G145" s="149" t="s">
        <v>17</v>
      </c>
      <c r="H145" s="149">
        <v>167.9</v>
      </c>
      <c r="I145" s="158" t="s">
        <v>268</v>
      </c>
      <c r="J145" s="309"/>
      <c r="K145" s="252"/>
    </row>
    <row r="146" spans="1:11" s="154" customFormat="1" ht="10" customHeight="1" x14ac:dyDescent="0.35">
      <c r="A146" s="330"/>
      <c r="B146" s="152">
        <v>144</v>
      </c>
      <c r="C146" s="148">
        <v>224.86</v>
      </c>
      <c r="D146" s="148">
        <v>223.26</v>
      </c>
      <c r="E146" s="149" t="s">
        <v>15</v>
      </c>
      <c r="F146" s="149" t="s">
        <v>269</v>
      </c>
      <c r="G146" s="149"/>
      <c r="H146" s="149"/>
      <c r="I146" s="158" t="s">
        <v>270</v>
      </c>
      <c r="J146" s="309"/>
      <c r="K146" s="252"/>
    </row>
    <row r="147" spans="1:11" s="154" customFormat="1" ht="10" customHeight="1" x14ac:dyDescent="0.35">
      <c r="A147" s="330"/>
      <c r="B147" s="152">
        <v>145</v>
      </c>
      <c r="C147" s="148">
        <v>224.9</v>
      </c>
      <c r="D147" s="148">
        <v>223.3</v>
      </c>
      <c r="E147" s="149" t="s">
        <v>15</v>
      </c>
      <c r="F147" s="149" t="s">
        <v>271</v>
      </c>
      <c r="G147" s="149" t="s">
        <v>17</v>
      </c>
      <c r="H147" s="149">
        <v>156.69999999999999</v>
      </c>
      <c r="I147" s="158" t="s">
        <v>56</v>
      </c>
      <c r="J147" s="309"/>
      <c r="K147" s="252"/>
    </row>
    <row r="148" spans="1:11" s="154" customFormat="1" ht="10" customHeight="1" x14ac:dyDescent="0.35">
      <c r="A148" s="330"/>
      <c r="B148" s="152">
        <v>146</v>
      </c>
      <c r="C148" s="148">
        <v>224.98</v>
      </c>
      <c r="D148" s="148">
        <v>223.38</v>
      </c>
      <c r="E148" s="149" t="s">
        <v>15</v>
      </c>
      <c r="F148" s="149" t="s">
        <v>273</v>
      </c>
      <c r="G148" s="149" t="s">
        <v>17</v>
      </c>
      <c r="H148" s="149">
        <v>167.9</v>
      </c>
      <c r="I148" s="158" t="s">
        <v>274</v>
      </c>
      <c r="J148" s="309"/>
      <c r="K148" s="252"/>
    </row>
    <row r="149" spans="1:11" s="154" customFormat="1" ht="10" customHeight="1" x14ac:dyDescent="0.35">
      <c r="A149" s="330"/>
      <c r="B149" s="152">
        <v>147</v>
      </c>
      <c r="C149" s="148">
        <v>223.5</v>
      </c>
      <c r="D149" s="148">
        <v>223.5</v>
      </c>
      <c r="E149" s="149"/>
      <c r="F149" s="149" t="s">
        <v>275</v>
      </c>
      <c r="G149" s="149"/>
      <c r="H149" s="149"/>
      <c r="I149" s="158" t="s">
        <v>276</v>
      </c>
      <c r="J149" s="309"/>
      <c r="K149" s="252"/>
    </row>
    <row r="150" spans="1:11" s="154" customFormat="1" ht="10" customHeight="1" thickBot="1" x14ac:dyDescent="0.4">
      <c r="A150" s="330"/>
      <c r="B150" s="152">
        <v>148</v>
      </c>
      <c r="C150" s="148">
        <v>224.08</v>
      </c>
      <c r="D150" s="148">
        <v>222.48</v>
      </c>
      <c r="E150" s="149" t="s">
        <v>15</v>
      </c>
      <c r="F150" s="149" t="s">
        <v>277</v>
      </c>
      <c r="G150" s="149" t="s">
        <v>17</v>
      </c>
      <c r="H150" s="149">
        <v>136.5</v>
      </c>
      <c r="I150" s="158" t="s">
        <v>278</v>
      </c>
      <c r="J150" s="310"/>
      <c r="K150" s="252"/>
    </row>
    <row r="151" spans="1:11" s="154" customFormat="1" ht="10" customHeight="1" x14ac:dyDescent="0.35">
      <c r="A151" s="330"/>
      <c r="B151" s="152">
        <v>149</v>
      </c>
      <c r="C151" s="150">
        <v>223.4</v>
      </c>
      <c r="D151" s="150">
        <v>223.4</v>
      </c>
      <c r="E151" s="151"/>
      <c r="F151" s="151" t="s">
        <v>279</v>
      </c>
      <c r="G151" s="151"/>
      <c r="H151" s="151"/>
      <c r="I151" s="153" t="s">
        <v>280</v>
      </c>
      <c r="J151" s="305" t="s">
        <v>299</v>
      </c>
      <c r="K151" s="252"/>
    </row>
    <row r="152" spans="1:11" s="154" customFormat="1" ht="10" customHeight="1" x14ac:dyDescent="0.35">
      <c r="A152" s="330"/>
      <c r="B152" s="152">
        <v>150</v>
      </c>
      <c r="C152" s="150">
        <v>223.88</v>
      </c>
      <c r="D152" s="150">
        <v>222.28</v>
      </c>
      <c r="E152" s="151" t="s">
        <v>15</v>
      </c>
      <c r="F152" s="151" t="s">
        <v>257</v>
      </c>
      <c r="G152" s="151"/>
      <c r="H152" s="151"/>
      <c r="I152" s="153" t="s">
        <v>258</v>
      </c>
      <c r="J152" s="306"/>
      <c r="K152" s="252"/>
    </row>
    <row r="153" spans="1:11" s="154" customFormat="1" ht="10" customHeight="1" x14ac:dyDescent="0.35">
      <c r="A153" s="330"/>
      <c r="B153" s="152">
        <v>151</v>
      </c>
      <c r="C153" s="155">
        <v>223.92</v>
      </c>
      <c r="D153" s="155">
        <v>222.32</v>
      </c>
      <c r="E153" s="156" t="s">
        <v>15</v>
      </c>
      <c r="F153" s="156" t="s">
        <v>282</v>
      </c>
      <c r="G153" s="156" t="s">
        <v>17</v>
      </c>
      <c r="H153" s="156">
        <v>88.5</v>
      </c>
      <c r="I153" s="157" t="s">
        <v>283</v>
      </c>
      <c r="J153" s="306"/>
      <c r="K153" s="252"/>
    </row>
    <row r="154" spans="1:11" s="154" customFormat="1" ht="10" customHeight="1" x14ac:dyDescent="0.35">
      <c r="A154" s="330"/>
      <c r="B154" s="152">
        <v>152</v>
      </c>
      <c r="C154" s="155">
        <v>223.94</v>
      </c>
      <c r="D154" s="155">
        <v>222.34</v>
      </c>
      <c r="E154" s="156" t="s">
        <v>15</v>
      </c>
      <c r="F154" s="156" t="s">
        <v>284</v>
      </c>
      <c r="G154" s="156"/>
      <c r="H154" s="156"/>
      <c r="I154" s="157" t="s">
        <v>435</v>
      </c>
      <c r="J154" s="306"/>
      <c r="K154" s="252"/>
    </row>
    <row r="155" spans="1:11" s="154" customFormat="1" ht="10" customHeight="1" x14ac:dyDescent="0.35">
      <c r="A155" s="330"/>
      <c r="B155" s="152">
        <v>153</v>
      </c>
      <c r="C155" s="155">
        <v>224.5</v>
      </c>
      <c r="D155" s="155">
        <v>222.9</v>
      </c>
      <c r="E155" s="156" t="s">
        <v>15</v>
      </c>
      <c r="F155" s="156" t="s">
        <v>285</v>
      </c>
      <c r="G155" s="156" t="s">
        <v>17</v>
      </c>
      <c r="H155" s="156">
        <v>167.9</v>
      </c>
      <c r="I155" s="157" t="s">
        <v>288</v>
      </c>
      <c r="J155" s="306"/>
      <c r="K155" s="252"/>
    </row>
    <row r="156" spans="1:11" s="154" customFormat="1" ht="10" customHeight="1" x14ac:dyDescent="0.35">
      <c r="A156" s="330"/>
      <c r="B156" s="152">
        <v>154</v>
      </c>
      <c r="C156" s="155">
        <v>224.56</v>
      </c>
      <c r="D156" s="155">
        <v>222.96</v>
      </c>
      <c r="E156" s="156" t="s">
        <v>15</v>
      </c>
      <c r="F156" s="156" t="s">
        <v>286</v>
      </c>
      <c r="G156" s="156" t="s">
        <v>17</v>
      </c>
      <c r="H156" s="156">
        <v>100</v>
      </c>
      <c r="I156" s="157" t="s">
        <v>287</v>
      </c>
      <c r="J156" s="306"/>
      <c r="K156" s="252"/>
    </row>
    <row r="157" spans="1:11" s="154" customFormat="1" ht="10" customHeight="1" x14ac:dyDescent="0.35">
      <c r="A157" s="330"/>
      <c r="B157" s="152">
        <v>155</v>
      </c>
      <c r="C157" s="155">
        <v>224.74</v>
      </c>
      <c r="D157" s="155">
        <v>223.14</v>
      </c>
      <c r="E157" s="156" t="s">
        <v>15</v>
      </c>
      <c r="F157" s="156" t="s">
        <v>289</v>
      </c>
      <c r="G157" s="156" t="s">
        <v>17</v>
      </c>
      <c r="H157" s="156">
        <v>100</v>
      </c>
      <c r="I157" s="157" t="s">
        <v>290</v>
      </c>
      <c r="J157" s="306"/>
      <c r="K157" s="252"/>
    </row>
    <row r="158" spans="1:11" s="154" customFormat="1" ht="10" customHeight="1" x14ac:dyDescent="0.35">
      <c r="A158" s="330"/>
      <c r="B158" s="152">
        <v>156</v>
      </c>
      <c r="C158" s="155">
        <v>224.88</v>
      </c>
      <c r="D158" s="155">
        <v>223.28</v>
      </c>
      <c r="E158" s="156" t="s">
        <v>15</v>
      </c>
      <c r="F158" s="156" t="s">
        <v>291</v>
      </c>
      <c r="G158" s="156" t="s">
        <v>17</v>
      </c>
      <c r="H158" s="156">
        <v>156.69999999999999</v>
      </c>
      <c r="I158" s="157" t="s">
        <v>292</v>
      </c>
      <c r="J158" s="306"/>
      <c r="K158" s="252"/>
    </row>
    <row r="159" spans="1:11" s="154" customFormat="1" ht="10" customHeight="1" x14ac:dyDescent="0.35">
      <c r="A159" s="330"/>
      <c r="B159" s="152">
        <v>157</v>
      </c>
      <c r="C159" s="155">
        <v>224.96</v>
      </c>
      <c r="D159" s="155">
        <v>223.36</v>
      </c>
      <c r="E159" s="156" t="s">
        <v>15</v>
      </c>
      <c r="F159" s="156" t="s">
        <v>294</v>
      </c>
      <c r="G159" s="156"/>
      <c r="H159" s="156"/>
      <c r="I159" s="157" t="s">
        <v>295</v>
      </c>
      <c r="J159" s="306"/>
      <c r="K159" s="252"/>
    </row>
    <row r="160" spans="1:11" s="154" customFormat="1" ht="10" customHeight="1" thickBot="1" x14ac:dyDescent="0.4">
      <c r="A160" s="330"/>
      <c r="B160" s="195">
        <v>158</v>
      </c>
      <c r="C160" s="155">
        <v>224.98</v>
      </c>
      <c r="D160" s="155">
        <v>223.38</v>
      </c>
      <c r="E160" s="156" t="s">
        <v>15</v>
      </c>
      <c r="F160" s="156" t="s">
        <v>293</v>
      </c>
      <c r="G160" s="156" t="s">
        <v>17</v>
      </c>
      <c r="H160" s="156">
        <v>88.5</v>
      </c>
      <c r="I160" s="157" t="s">
        <v>296</v>
      </c>
      <c r="J160" s="307"/>
      <c r="K160" s="252"/>
    </row>
    <row r="161" spans="1:11" s="154" customFormat="1" ht="10" customHeight="1" thickTop="1" x14ac:dyDescent="0.35">
      <c r="A161" s="330"/>
      <c r="B161" s="189">
        <v>159</v>
      </c>
      <c r="C161" s="81">
        <v>154.905</v>
      </c>
      <c r="D161" s="82" t="s">
        <v>152</v>
      </c>
      <c r="E161" s="83"/>
      <c r="F161" s="83" t="s">
        <v>153</v>
      </c>
      <c r="G161" s="83"/>
      <c r="H161" s="83"/>
      <c r="I161" s="193" t="s">
        <v>154</v>
      </c>
      <c r="J161" s="308" t="s">
        <v>155</v>
      </c>
      <c r="K161" s="252"/>
    </row>
    <row r="162" spans="1:11" ht="10" customHeight="1" x14ac:dyDescent="0.45">
      <c r="A162" s="330"/>
      <c r="B162" s="152">
        <v>160</v>
      </c>
      <c r="C162" s="84">
        <v>155.505</v>
      </c>
      <c r="D162" s="85" t="s">
        <v>152</v>
      </c>
      <c r="E162" s="86"/>
      <c r="F162" s="86" t="s">
        <v>156</v>
      </c>
      <c r="G162" s="86"/>
      <c r="H162" s="86"/>
      <c r="I162" s="194" t="s">
        <v>157</v>
      </c>
      <c r="J162" s="309"/>
      <c r="K162" s="248"/>
    </row>
    <row r="163" spans="1:11" ht="10" customHeight="1" thickBot="1" x14ac:dyDescent="0.5">
      <c r="A163" s="330"/>
      <c r="B163" s="195">
        <v>161</v>
      </c>
      <c r="C163" s="84">
        <v>155.745</v>
      </c>
      <c r="D163" s="85" t="s">
        <v>152</v>
      </c>
      <c r="E163" s="86"/>
      <c r="F163" s="86" t="s">
        <v>158</v>
      </c>
      <c r="G163" s="86"/>
      <c r="H163" s="86"/>
      <c r="I163" s="194" t="s">
        <v>159</v>
      </c>
      <c r="J163" s="310"/>
      <c r="K163" s="248"/>
    </row>
    <row r="164" spans="1:11" ht="10" customHeight="1" thickTop="1" x14ac:dyDescent="0.45">
      <c r="A164" s="331"/>
      <c r="B164" s="189">
        <v>162</v>
      </c>
      <c r="C164" s="102">
        <v>462.5625</v>
      </c>
      <c r="D164" s="103" t="s">
        <v>183</v>
      </c>
      <c r="E164" s="104"/>
      <c r="F164" s="104" t="s">
        <v>189</v>
      </c>
      <c r="G164" s="104"/>
      <c r="H164" s="104"/>
      <c r="I164" s="190" t="s">
        <v>190</v>
      </c>
      <c r="J164" s="311" t="s">
        <v>191</v>
      </c>
      <c r="K164" s="248"/>
    </row>
    <row r="165" spans="1:11" ht="10" customHeight="1" x14ac:dyDescent="0.45">
      <c r="A165" s="330"/>
      <c r="B165" s="152">
        <v>163</v>
      </c>
      <c r="C165" s="105">
        <v>462.58749999999998</v>
      </c>
      <c r="D165" s="106" t="s">
        <v>183</v>
      </c>
      <c r="E165" s="107"/>
      <c r="F165" s="107" t="s">
        <v>192</v>
      </c>
      <c r="G165" s="107"/>
      <c r="H165" s="107"/>
      <c r="I165" s="191" t="s">
        <v>193</v>
      </c>
      <c r="J165" s="312"/>
      <c r="K165" s="248"/>
    </row>
    <row r="166" spans="1:11" ht="10" customHeight="1" x14ac:dyDescent="0.45">
      <c r="A166" s="330"/>
      <c r="B166" s="152">
        <v>164</v>
      </c>
      <c r="C166" s="105">
        <v>462.61250000000001</v>
      </c>
      <c r="D166" s="106" t="s">
        <v>183</v>
      </c>
      <c r="E166" s="107"/>
      <c r="F166" s="107" t="s">
        <v>194</v>
      </c>
      <c r="G166" s="107"/>
      <c r="H166" s="107"/>
      <c r="I166" s="191" t="s">
        <v>195</v>
      </c>
      <c r="J166" s="312"/>
      <c r="K166" s="248"/>
    </row>
    <row r="167" spans="1:11" ht="10" customHeight="1" x14ac:dyDescent="0.45">
      <c r="A167" s="330"/>
      <c r="B167" s="152">
        <v>165</v>
      </c>
      <c r="C167" s="105">
        <v>462.63749999999999</v>
      </c>
      <c r="D167" s="106" t="s">
        <v>183</v>
      </c>
      <c r="E167" s="107"/>
      <c r="F167" s="107" t="s">
        <v>196</v>
      </c>
      <c r="G167" s="107"/>
      <c r="H167" s="107"/>
      <c r="I167" s="191" t="s">
        <v>197</v>
      </c>
      <c r="J167" s="312"/>
      <c r="K167" s="248"/>
    </row>
    <row r="168" spans="1:11" ht="10" customHeight="1" x14ac:dyDescent="0.45">
      <c r="A168" s="330"/>
      <c r="B168" s="152">
        <v>166</v>
      </c>
      <c r="C168" s="105">
        <v>462.66250000000002</v>
      </c>
      <c r="D168" s="106" t="s">
        <v>183</v>
      </c>
      <c r="E168" s="107"/>
      <c r="F168" s="107" t="s">
        <v>198</v>
      </c>
      <c r="G168" s="107"/>
      <c r="H168" s="107"/>
      <c r="I168" s="191" t="s">
        <v>199</v>
      </c>
      <c r="J168" s="312"/>
      <c r="K168" s="248"/>
    </row>
    <row r="169" spans="1:11" ht="10" customHeight="1" x14ac:dyDescent="0.45">
      <c r="A169" s="330"/>
      <c r="B169" s="152">
        <v>167</v>
      </c>
      <c r="C169" s="105">
        <v>462.6875</v>
      </c>
      <c r="D169" s="106" t="s">
        <v>183</v>
      </c>
      <c r="E169" s="107"/>
      <c r="F169" s="107" t="s">
        <v>200</v>
      </c>
      <c r="G169" s="107"/>
      <c r="H169" s="107"/>
      <c r="I169" s="191" t="s">
        <v>201</v>
      </c>
      <c r="J169" s="312"/>
      <c r="K169" s="248"/>
    </row>
    <row r="170" spans="1:11" ht="10" customHeight="1" x14ac:dyDescent="0.45">
      <c r="A170" s="330"/>
      <c r="B170" s="152">
        <v>168</v>
      </c>
      <c r="C170" s="105">
        <v>462.71249999999998</v>
      </c>
      <c r="D170" s="106" t="s">
        <v>183</v>
      </c>
      <c r="E170" s="107"/>
      <c r="F170" s="107" t="s">
        <v>202</v>
      </c>
      <c r="G170" s="107"/>
      <c r="H170" s="107"/>
      <c r="I170" s="191" t="s">
        <v>203</v>
      </c>
      <c r="J170" s="312"/>
      <c r="K170" s="248"/>
    </row>
    <row r="171" spans="1:11" ht="10" customHeight="1" x14ac:dyDescent="0.45">
      <c r="A171" s="330"/>
      <c r="B171" s="152">
        <v>169</v>
      </c>
      <c r="C171" s="105">
        <v>467.5625</v>
      </c>
      <c r="D171" s="106" t="s">
        <v>183</v>
      </c>
      <c r="E171" s="107"/>
      <c r="F171" s="107" t="s">
        <v>204</v>
      </c>
      <c r="G171" s="107"/>
      <c r="H171" s="107"/>
      <c r="I171" s="191" t="s">
        <v>205</v>
      </c>
      <c r="J171" s="312"/>
      <c r="K171" s="248"/>
    </row>
    <row r="172" spans="1:11" ht="10" customHeight="1" x14ac:dyDescent="0.45">
      <c r="A172" s="330"/>
      <c r="B172" s="152">
        <v>170</v>
      </c>
      <c r="C172" s="105">
        <v>467.58749999999998</v>
      </c>
      <c r="D172" s="106" t="s">
        <v>183</v>
      </c>
      <c r="E172" s="107"/>
      <c r="F172" s="107" t="s">
        <v>206</v>
      </c>
      <c r="G172" s="107"/>
      <c r="H172" s="107"/>
      <c r="I172" s="191" t="s">
        <v>207</v>
      </c>
      <c r="J172" s="312"/>
      <c r="K172" s="248"/>
    </row>
    <row r="173" spans="1:11" ht="10" customHeight="1" x14ac:dyDescent="0.45">
      <c r="A173" s="330"/>
      <c r="B173" s="152">
        <v>171</v>
      </c>
      <c r="C173" s="105">
        <v>467.61250000000001</v>
      </c>
      <c r="D173" s="106" t="s">
        <v>183</v>
      </c>
      <c r="E173" s="107"/>
      <c r="F173" s="107" t="s">
        <v>208</v>
      </c>
      <c r="G173" s="107"/>
      <c r="H173" s="107"/>
      <c r="I173" s="191" t="s">
        <v>209</v>
      </c>
      <c r="J173" s="312"/>
      <c r="K173" s="248"/>
    </row>
    <row r="174" spans="1:11" ht="10" customHeight="1" x14ac:dyDescent="0.45">
      <c r="A174" s="330"/>
      <c r="B174" s="152">
        <v>172</v>
      </c>
      <c r="C174" s="105">
        <v>467.63749999999999</v>
      </c>
      <c r="D174" s="106" t="s">
        <v>183</v>
      </c>
      <c r="E174" s="107"/>
      <c r="F174" s="107" t="s">
        <v>210</v>
      </c>
      <c r="G174" s="107"/>
      <c r="H174" s="107"/>
      <c r="I174" s="191" t="s">
        <v>211</v>
      </c>
      <c r="J174" s="312"/>
      <c r="K174" s="248"/>
    </row>
    <row r="175" spans="1:11" ht="10" customHeight="1" x14ac:dyDescent="0.45">
      <c r="A175" s="330"/>
      <c r="B175" s="152">
        <v>173</v>
      </c>
      <c r="C175" s="105">
        <v>467.66250000000002</v>
      </c>
      <c r="D175" s="106" t="s">
        <v>183</v>
      </c>
      <c r="E175" s="107"/>
      <c r="F175" s="107" t="s">
        <v>212</v>
      </c>
      <c r="G175" s="107"/>
      <c r="H175" s="107"/>
      <c r="I175" s="191" t="s">
        <v>213</v>
      </c>
      <c r="J175" s="312"/>
      <c r="K175" s="248"/>
    </row>
    <row r="176" spans="1:11" ht="10" customHeight="1" x14ac:dyDescent="0.45">
      <c r="A176" s="330"/>
      <c r="B176" s="152">
        <v>174</v>
      </c>
      <c r="C176" s="105">
        <v>467.6875</v>
      </c>
      <c r="D176" s="106" t="s">
        <v>183</v>
      </c>
      <c r="E176" s="107"/>
      <c r="F176" s="107" t="s">
        <v>214</v>
      </c>
      <c r="G176" s="107"/>
      <c r="H176" s="107"/>
      <c r="I176" s="191" t="s">
        <v>215</v>
      </c>
      <c r="J176" s="312"/>
      <c r="K176" s="248"/>
    </row>
    <row r="177" spans="1:11" ht="10" customHeight="1" x14ac:dyDescent="0.45">
      <c r="A177" s="330"/>
      <c r="B177" s="152">
        <v>175</v>
      </c>
      <c r="C177" s="105">
        <v>467.71249999999998</v>
      </c>
      <c r="D177" s="106" t="s">
        <v>183</v>
      </c>
      <c r="E177" s="107"/>
      <c r="F177" s="107" t="s">
        <v>216</v>
      </c>
      <c r="G177" s="107"/>
      <c r="H177" s="107"/>
      <c r="I177" s="191" t="s">
        <v>217</v>
      </c>
      <c r="J177" s="312"/>
      <c r="K177" s="248"/>
    </row>
    <row r="178" spans="1:11" ht="10" customHeight="1" x14ac:dyDescent="0.45">
      <c r="A178" s="330"/>
      <c r="B178" s="152">
        <v>176</v>
      </c>
      <c r="C178" s="105">
        <v>462.55</v>
      </c>
      <c r="D178" s="106" t="s">
        <v>183</v>
      </c>
      <c r="E178" s="107"/>
      <c r="F178" s="107" t="s">
        <v>218</v>
      </c>
      <c r="G178" s="107"/>
      <c r="H178" s="107"/>
      <c r="I178" s="191" t="s">
        <v>219</v>
      </c>
      <c r="J178" s="312"/>
      <c r="K178" s="248"/>
    </row>
    <row r="179" spans="1:11" ht="10" customHeight="1" x14ac:dyDescent="0.45">
      <c r="A179" s="330"/>
      <c r="B179" s="152">
        <v>177</v>
      </c>
      <c r="C179" s="105">
        <v>462.57499999999999</v>
      </c>
      <c r="D179" s="106" t="s">
        <v>183</v>
      </c>
      <c r="E179" s="107"/>
      <c r="F179" s="107" t="s">
        <v>220</v>
      </c>
      <c r="G179" s="107"/>
      <c r="H179" s="107"/>
      <c r="I179" s="191" t="s">
        <v>221</v>
      </c>
      <c r="J179" s="312"/>
      <c r="K179" s="248"/>
    </row>
    <row r="180" spans="1:11" ht="10" customHeight="1" x14ac:dyDescent="0.45">
      <c r="A180" s="330"/>
      <c r="B180" s="152">
        <v>178</v>
      </c>
      <c r="C180" s="105">
        <v>462.6</v>
      </c>
      <c r="D180" s="106" t="s">
        <v>183</v>
      </c>
      <c r="E180" s="107"/>
      <c r="F180" s="107" t="s">
        <v>222</v>
      </c>
      <c r="G180" s="107"/>
      <c r="H180" s="107"/>
      <c r="I180" s="191" t="s">
        <v>223</v>
      </c>
      <c r="J180" s="312"/>
      <c r="K180" s="248"/>
    </row>
    <row r="181" spans="1:11" ht="10" customHeight="1" x14ac:dyDescent="0.45">
      <c r="A181" s="330"/>
      <c r="B181" s="152">
        <v>179</v>
      </c>
      <c r="C181" s="105">
        <v>462.625</v>
      </c>
      <c r="D181" s="106" t="s">
        <v>183</v>
      </c>
      <c r="E181" s="107"/>
      <c r="F181" s="107" t="s">
        <v>224</v>
      </c>
      <c r="G181" s="107"/>
      <c r="H181" s="107"/>
      <c r="I181" s="191" t="s">
        <v>225</v>
      </c>
      <c r="J181" s="312"/>
      <c r="K181" s="248"/>
    </row>
    <row r="182" spans="1:11" ht="10" customHeight="1" x14ac:dyDescent="0.45">
      <c r="A182" s="330"/>
      <c r="B182" s="152">
        <v>180</v>
      </c>
      <c r="C182" s="105">
        <v>462.65</v>
      </c>
      <c r="D182" s="106" t="s">
        <v>183</v>
      </c>
      <c r="E182" s="107"/>
      <c r="F182" s="107" t="s">
        <v>226</v>
      </c>
      <c r="G182" s="107"/>
      <c r="H182" s="107"/>
      <c r="I182" s="191" t="s">
        <v>227</v>
      </c>
      <c r="J182" s="312"/>
      <c r="K182" s="248"/>
    </row>
    <row r="183" spans="1:11" ht="10" customHeight="1" x14ac:dyDescent="0.45">
      <c r="A183" s="330"/>
      <c r="B183" s="152">
        <v>181</v>
      </c>
      <c r="C183" s="105">
        <v>462.67500000000001</v>
      </c>
      <c r="D183" s="106" t="s">
        <v>183</v>
      </c>
      <c r="E183" s="107"/>
      <c r="F183" s="107" t="s">
        <v>228</v>
      </c>
      <c r="G183" s="107"/>
      <c r="H183" s="107"/>
      <c r="I183" s="191" t="s">
        <v>229</v>
      </c>
      <c r="J183" s="312"/>
      <c r="K183" s="248"/>
    </row>
    <row r="184" spans="1:11" ht="10" customHeight="1" x14ac:dyDescent="0.45">
      <c r="A184" s="330"/>
      <c r="B184" s="152">
        <v>182</v>
      </c>
      <c r="C184" s="105">
        <v>462.7</v>
      </c>
      <c r="D184" s="106" t="s">
        <v>183</v>
      </c>
      <c r="E184" s="107"/>
      <c r="F184" s="107" t="s">
        <v>230</v>
      </c>
      <c r="G184" s="107"/>
      <c r="H184" s="107"/>
      <c r="I184" s="191" t="s">
        <v>231</v>
      </c>
      <c r="J184" s="312"/>
      <c r="K184" s="248"/>
    </row>
    <row r="185" spans="1:11" ht="10" customHeight="1" x14ac:dyDescent="0.45">
      <c r="A185" s="330"/>
      <c r="B185" s="152">
        <v>183</v>
      </c>
      <c r="C185" s="105">
        <v>462.72500000000002</v>
      </c>
      <c r="D185" s="106" t="s">
        <v>183</v>
      </c>
      <c r="E185" s="107"/>
      <c r="F185" s="107" t="s">
        <v>232</v>
      </c>
      <c r="G185" s="107"/>
      <c r="H185" s="107"/>
      <c r="I185" s="191" t="s">
        <v>233</v>
      </c>
      <c r="J185" s="312"/>
      <c r="K185" s="248"/>
    </row>
    <row r="186" spans="1:11" ht="10" customHeight="1" x14ac:dyDescent="0.45">
      <c r="A186" s="330"/>
      <c r="B186" s="152">
        <v>184</v>
      </c>
      <c r="C186" s="105">
        <v>467.55</v>
      </c>
      <c r="D186" s="106" t="s">
        <v>183</v>
      </c>
      <c r="E186" s="107"/>
      <c r="F186" s="107" t="s">
        <v>234</v>
      </c>
      <c r="G186" s="107"/>
      <c r="H186" s="107"/>
      <c r="I186" s="191" t="s">
        <v>235</v>
      </c>
      <c r="J186" s="312"/>
      <c r="K186" s="248"/>
    </row>
    <row r="187" spans="1:11" ht="10" customHeight="1" x14ac:dyDescent="0.45">
      <c r="A187" s="330"/>
      <c r="B187" s="152">
        <v>185</v>
      </c>
      <c r="C187" s="105">
        <v>467.57499999999999</v>
      </c>
      <c r="D187" s="106" t="s">
        <v>183</v>
      </c>
      <c r="E187" s="107"/>
      <c r="F187" s="107" t="s">
        <v>236</v>
      </c>
      <c r="G187" s="107"/>
      <c r="H187" s="107"/>
      <c r="I187" s="191" t="s">
        <v>237</v>
      </c>
      <c r="J187" s="312"/>
      <c r="K187" s="248"/>
    </row>
    <row r="188" spans="1:11" ht="10" customHeight="1" x14ac:dyDescent="0.45">
      <c r="A188" s="330"/>
      <c r="B188" s="152">
        <v>186</v>
      </c>
      <c r="C188" s="105">
        <v>467.6</v>
      </c>
      <c r="D188" s="106" t="s">
        <v>183</v>
      </c>
      <c r="E188" s="107"/>
      <c r="F188" s="107" t="s">
        <v>238</v>
      </c>
      <c r="G188" s="107"/>
      <c r="H188" s="107"/>
      <c r="I188" s="191" t="s">
        <v>239</v>
      </c>
      <c r="J188" s="312"/>
      <c r="K188" s="248"/>
    </row>
    <row r="189" spans="1:11" ht="10" customHeight="1" x14ac:dyDescent="0.45">
      <c r="A189" s="330"/>
      <c r="B189" s="152">
        <v>187</v>
      </c>
      <c r="C189" s="105">
        <v>467.625</v>
      </c>
      <c r="D189" s="106" t="s">
        <v>183</v>
      </c>
      <c r="E189" s="107"/>
      <c r="F189" s="107" t="s">
        <v>240</v>
      </c>
      <c r="G189" s="107"/>
      <c r="H189" s="107"/>
      <c r="I189" s="191" t="s">
        <v>241</v>
      </c>
      <c r="J189" s="312"/>
      <c r="K189" s="248"/>
    </row>
    <row r="190" spans="1:11" ht="10" customHeight="1" x14ac:dyDescent="0.45">
      <c r="A190" s="330"/>
      <c r="B190" s="152">
        <v>188</v>
      </c>
      <c r="C190" s="105">
        <v>467.65</v>
      </c>
      <c r="D190" s="106" t="s">
        <v>183</v>
      </c>
      <c r="E190" s="107"/>
      <c r="F190" s="107" t="s">
        <v>242</v>
      </c>
      <c r="G190" s="107"/>
      <c r="H190" s="107"/>
      <c r="I190" s="191" t="s">
        <v>243</v>
      </c>
      <c r="J190" s="312"/>
      <c r="K190" s="248"/>
    </row>
    <row r="191" spans="1:11" ht="10" customHeight="1" x14ac:dyDescent="0.45">
      <c r="A191" s="330"/>
      <c r="B191" s="152">
        <v>189</v>
      </c>
      <c r="C191" s="105">
        <v>467.67500000000001</v>
      </c>
      <c r="D191" s="106" t="s">
        <v>183</v>
      </c>
      <c r="E191" s="107"/>
      <c r="F191" s="107" t="s">
        <v>244</v>
      </c>
      <c r="G191" s="107"/>
      <c r="H191" s="107"/>
      <c r="I191" s="191" t="s">
        <v>245</v>
      </c>
      <c r="J191" s="312"/>
      <c r="K191" s="248"/>
    </row>
    <row r="192" spans="1:11" ht="10" customHeight="1" x14ac:dyDescent="0.45">
      <c r="A192" s="330"/>
      <c r="B192" s="152">
        <v>190</v>
      </c>
      <c r="C192" s="105">
        <v>467.7</v>
      </c>
      <c r="D192" s="106" t="s">
        <v>183</v>
      </c>
      <c r="E192" s="107"/>
      <c r="F192" s="107" t="s">
        <v>246</v>
      </c>
      <c r="G192" s="107"/>
      <c r="H192" s="107"/>
      <c r="I192" s="191" t="s">
        <v>247</v>
      </c>
      <c r="J192" s="312"/>
      <c r="K192" s="248"/>
    </row>
    <row r="193" spans="1:11" ht="10" customHeight="1" thickBot="1" x14ac:dyDescent="0.5">
      <c r="A193" s="332"/>
      <c r="B193" s="152">
        <v>191</v>
      </c>
      <c r="C193" s="108">
        <v>467.72500000000002</v>
      </c>
      <c r="D193" s="109" t="s">
        <v>183</v>
      </c>
      <c r="E193" s="110"/>
      <c r="F193" s="110" t="s">
        <v>248</v>
      </c>
      <c r="G193" s="110"/>
      <c r="H193" s="110"/>
      <c r="I193" s="192" t="s">
        <v>249</v>
      </c>
      <c r="J193" s="313"/>
      <c r="K193" s="248"/>
    </row>
    <row r="227" spans="3:7" x14ac:dyDescent="0.45">
      <c r="C227" s="295" t="s">
        <v>1092</v>
      </c>
      <c r="D227" s="295"/>
      <c r="E227" s="295"/>
      <c r="F227" s="295"/>
      <c r="G227" s="295"/>
    </row>
    <row r="233" spans="3:7" x14ac:dyDescent="0.45">
      <c r="C233" s="295"/>
      <c r="D233" s="295"/>
      <c r="E233" s="295"/>
      <c r="F233" s="295"/>
      <c r="G233" s="295"/>
    </row>
  </sheetData>
  <mergeCells count="28">
    <mergeCell ref="J80:J86"/>
    <mergeCell ref="A1:J1"/>
    <mergeCell ref="A3:A42"/>
    <mergeCell ref="J43:J75"/>
    <mergeCell ref="J77:J79"/>
    <mergeCell ref="J3:J22"/>
    <mergeCell ref="J23:J42"/>
    <mergeCell ref="J151:J160"/>
    <mergeCell ref="J161:J163"/>
    <mergeCell ref="J164:J193"/>
    <mergeCell ref="A43:A129"/>
    <mergeCell ref="J106:J111"/>
    <mergeCell ref="J112:J121"/>
    <mergeCell ref="J122:J126"/>
    <mergeCell ref="J127:J129"/>
    <mergeCell ref="J130:J136"/>
    <mergeCell ref="A133:A193"/>
    <mergeCell ref="J94:J97"/>
    <mergeCell ref="J91:J93"/>
    <mergeCell ref="J137:J150"/>
    <mergeCell ref="J98:J101"/>
    <mergeCell ref="J102:J105"/>
    <mergeCell ref="J89:J90"/>
    <mergeCell ref="C233:G233"/>
    <mergeCell ref="E127:G127"/>
    <mergeCell ref="E128:G128"/>
    <mergeCell ref="E129:G129"/>
    <mergeCell ref="C227:G227"/>
  </mergeCells>
  <phoneticPr fontId="34" type="noConversion"/>
  <pageMargins left="0.25" right="0.25" top="0.75" bottom="0.75" header="0.3" footer="0.3"/>
  <pageSetup scale="90" fitToHeight="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6AD1C-2B31-4E28-B8B9-AFC10953F598}">
  <sheetPr>
    <tabColor rgb="FFFFFF00"/>
  </sheetPr>
  <dimension ref="A1:I408"/>
  <sheetViews>
    <sheetView topLeftCell="A253" workbookViewId="0">
      <selection activeCell="E293" sqref="E293"/>
    </sheetView>
  </sheetViews>
  <sheetFormatPr defaultRowHeight="14.5" x14ac:dyDescent="0.35"/>
  <cols>
    <col min="1" max="1" width="9" style="144" bestFit="1" customWidth="1"/>
    <col min="2" max="2" width="8.54296875" style="144" bestFit="1" customWidth="1"/>
    <col min="3" max="3" width="13.90625" bestFit="1" customWidth="1"/>
    <col min="4" max="4" width="12.08984375" bestFit="1" customWidth="1"/>
    <col min="5" max="5" width="20.81640625" bestFit="1" customWidth="1"/>
    <col min="6" max="6" width="11.08984375" bestFit="1" customWidth="1"/>
    <col min="7" max="7" width="11.6328125" bestFit="1" customWidth="1"/>
    <col min="8" max="8" width="10" style="144" bestFit="1" customWidth="1"/>
    <col min="9" max="9" width="17.54296875" style="144" customWidth="1"/>
  </cols>
  <sheetData>
    <row r="1" spans="1:9" x14ac:dyDescent="0.35">
      <c r="A1" s="361" t="s">
        <v>300</v>
      </c>
      <c r="B1" s="361"/>
      <c r="C1" s="362"/>
      <c r="D1" s="362"/>
      <c r="E1" s="362"/>
      <c r="F1" s="362"/>
      <c r="G1" s="362"/>
      <c r="H1" s="362"/>
      <c r="I1" s="362"/>
    </row>
    <row r="2" spans="1:9" x14ac:dyDescent="0.35">
      <c r="A2" s="166" t="s">
        <v>944</v>
      </c>
      <c r="B2" s="166" t="s">
        <v>945</v>
      </c>
      <c r="C2" s="166" t="s">
        <v>252</v>
      </c>
      <c r="D2" s="166" t="s">
        <v>301</v>
      </c>
      <c r="E2" s="166" t="s">
        <v>302</v>
      </c>
      <c r="F2" s="166" t="s">
        <v>303</v>
      </c>
      <c r="G2" s="166" t="s">
        <v>304</v>
      </c>
      <c r="H2" s="166" t="s">
        <v>5</v>
      </c>
      <c r="I2" s="166" t="s">
        <v>305</v>
      </c>
    </row>
    <row r="3" spans="1:9" x14ac:dyDescent="0.35">
      <c r="A3" s="176">
        <v>53.01</v>
      </c>
      <c r="B3" s="176">
        <f>A3-1</f>
        <v>52.01</v>
      </c>
      <c r="C3" s="167" t="s">
        <v>306</v>
      </c>
      <c r="D3" s="167" t="s">
        <v>307</v>
      </c>
      <c r="E3" s="167" t="s">
        <v>308</v>
      </c>
      <c r="F3" s="167" t="s">
        <v>309</v>
      </c>
      <c r="G3" s="167" t="s">
        <v>310</v>
      </c>
      <c r="H3" s="168">
        <v>141.30000000000001</v>
      </c>
      <c r="I3" s="169"/>
    </row>
    <row r="4" spans="1:9" x14ac:dyDescent="0.35">
      <c r="A4" s="176">
        <v>53.15</v>
      </c>
      <c r="B4" s="176">
        <f t="shared" ref="B4:B5" si="0">A4-1</f>
        <v>52.15</v>
      </c>
      <c r="C4" s="167" t="s">
        <v>311</v>
      </c>
      <c r="D4" s="167" t="s">
        <v>307</v>
      </c>
      <c r="E4" s="167" t="s">
        <v>312</v>
      </c>
      <c r="F4" s="167" t="s">
        <v>313</v>
      </c>
      <c r="G4" s="167"/>
      <c r="H4" s="168">
        <v>146.19999999999999</v>
      </c>
      <c r="I4" s="169">
        <v>448.15</v>
      </c>
    </row>
    <row r="5" spans="1:9" x14ac:dyDescent="0.35">
      <c r="A5" s="176">
        <v>53.21</v>
      </c>
      <c r="B5" s="176">
        <f t="shared" si="0"/>
        <v>52.21</v>
      </c>
      <c r="C5" s="167" t="s">
        <v>111</v>
      </c>
      <c r="D5" s="167" t="s">
        <v>111</v>
      </c>
      <c r="E5" s="167" t="s">
        <v>111</v>
      </c>
      <c r="F5" s="167" t="s">
        <v>314</v>
      </c>
      <c r="G5" s="167" t="s">
        <v>315</v>
      </c>
      <c r="H5" s="169"/>
      <c r="I5" s="169"/>
    </row>
    <row r="6" spans="1:9" x14ac:dyDescent="0.35">
      <c r="A6" s="363" t="s">
        <v>316</v>
      </c>
      <c r="B6" s="363"/>
      <c r="C6" s="363"/>
      <c r="D6" s="363"/>
      <c r="E6" s="363"/>
      <c r="F6" s="363"/>
      <c r="G6" s="363"/>
      <c r="H6" s="363"/>
      <c r="I6" s="363"/>
    </row>
    <row r="7" spans="1:9" x14ac:dyDescent="0.35">
      <c r="A7" s="166" t="s">
        <v>944</v>
      </c>
      <c r="B7" s="166" t="s">
        <v>945</v>
      </c>
      <c r="C7" s="171" t="s">
        <v>252</v>
      </c>
      <c r="D7" s="171" t="s">
        <v>301</v>
      </c>
      <c r="E7" s="171" t="s">
        <v>302</v>
      </c>
      <c r="F7" s="171" t="s">
        <v>303</v>
      </c>
      <c r="G7" s="171" t="s">
        <v>304</v>
      </c>
      <c r="H7" s="170" t="s">
        <v>5</v>
      </c>
      <c r="I7" s="170" t="s">
        <v>305</v>
      </c>
    </row>
    <row r="8" spans="1:9" x14ac:dyDescent="0.35">
      <c r="A8" s="176">
        <v>145.11250000000001</v>
      </c>
      <c r="B8" s="176">
        <f>A8-0.6</f>
        <v>144.51250000000002</v>
      </c>
      <c r="C8" s="165" t="s">
        <v>285</v>
      </c>
      <c r="D8" s="165" t="s">
        <v>307</v>
      </c>
      <c r="E8" s="165" t="s">
        <v>317</v>
      </c>
      <c r="F8" s="165" t="s">
        <v>318</v>
      </c>
      <c r="G8" s="165"/>
      <c r="H8" s="172"/>
      <c r="I8" s="172"/>
    </row>
    <row r="9" spans="1:9" x14ac:dyDescent="0.35">
      <c r="A9" s="176">
        <v>145.125</v>
      </c>
      <c r="B9" s="176">
        <f t="shared" ref="B9:B72" si="1">A9-0.6</f>
        <v>144.52500000000001</v>
      </c>
      <c r="C9" s="165" t="s">
        <v>311</v>
      </c>
      <c r="D9" s="165" t="s">
        <v>307</v>
      </c>
      <c r="E9" s="165" t="s">
        <v>319</v>
      </c>
      <c r="F9" s="165" t="s">
        <v>320</v>
      </c>
      <c r="G9" s="165"/>
      <c r="H9" s="172"/>
      <c r="I9" s="172" t="s">
        <v>321</v>
      </c>
    </row>
    <row r="10" spans="1:9" x14ac:dyDescent="0.35">
      <c r="A10" s="176">
        <v>145.13749999999999</v>
      </c>
      <c r="B10" s="176">
        <f t="shared" si="1"/>
        <v>144.53749999999999</v>
      </c>
      <c r="C10" s="165" t="s">
        <v>322</v>
      </c>
      <c r="D10" s="165" t="s">
        <v>307</v>
      </c>
      <c r="E10" s="165" t="s">
        <v>323</v>
      </c>
      <c r="F10" s="165" t="s">
        <v>324</v>
      </c>
      <c r="G10" s="165" t="s">
        <v>325</v>
      </c>
      <c r="H10" s="172"/>
      <c r="I10" s="172" t="s">
        <v>326</v>
      </c>
    </row>
    <row r="11" spans="1:9" x14ac:dyDescent="0.35">
      <c r="A11" s="176">
        <v>145.15</v>
      </c>
      <c r="B11" s="176">
        <f t="shared" si="1"/>
        <v>144.55000000000001</v>
      </c>
      <c r="C11" s="165" t="s">
        <v>327</v>
      </c>
      <c r="D11" s="165" t="s">
        <v>328</v>
      </c>
      <c r="E11" s="165" t="s">
        <v>329</v>
      </c>
      <c r="F11" s="165" t="s">
        <v>330</v>
      </c>
      <c r="G11" s="165"/>
      <c r="H11" s="172"/>
      <c r="I11" s="172" t="s">
        <v>326</v>
      </c>
    </row>
    <row r="12" spans="1:9" x14ac:dyDescent="0.35">
      <c r="A12" s="176">
        <v>145.15</v>
      </c>
      <c r="B12" s="176">
        <f t="shared" si="1"/>
        <v>144.55000000000001</v>
      </c>
      <c r="C12" s="165" t="s">
        <v>41</v>
      </c>
      <c r="D12" s="165" t="s">
        <v>307</v>
      </c>
      <c r="E12" s="165" t="s">
        <v>331</v>
      </c>
      <c r="F12" s="165" t="s">
        <v>332</v>
      </c>
      <c r="G12" s="165"/>
      <c r="H12" s="172"/>
      <c r="I12" s="172" t="s">
        <v>321</v>
      </c>
    </row>
    <row r="13" spans="1:9" x14ac:dyDescent="0.35">
      <c r="A13" s="176">
        <v>145.15</v>
      </c>
      <c r="B13" s="176">
        <f t="shared" si="1"/>
        <v>144.55000000000001</v>
      </c>
      <c r="C13" s="165" t="s">
        <v>333</v>
      </c>
      <c r="D13" s="165" t="s">
        <v>334</v>
      </c>
      <c r="E13" s="165" t="s">
        <v>335</v>
      </c>
      <c r="F13" s="165" t="s">
        <v>336</v>
      </c>
      <c r="G13" s="165" t="s">
        <v>337</v>
      </c>
      <c r="H13" s="172"/>
      <c r="I13" s="172" t="s">
        <v>326</v>
      </c>
    </row>
    <row r="14" spans="1:9" x14ac:dyDescent="0.35">
      <c r="A14" s="176">
        <v>145.15</v>
      </c>
      <c r="B14" s="176">
        <f t="shared" si="1"/>
        <v>144.55000000000001</v>
      </c>
      <c r="C14" s="165" t="s">
        <v>338</v>
      </c>
      <c r="D14" s="165" t="s">
        <v>339</v>
      </c>
      <c r="E14" s="165" t="s">
        <v>340</v>
      </c>
      <c r="F14" s="165" t="s">
        <v>341</v>
      </c>
      <c r="G14" s="165" t="s">
        <v>326</v>
      </c>
      <c r="H14" s="172"/>
      <c r="I14" s="172" t="s">
        <v>326</v>
      </c>
    </row>
    <row r="15" spans="1:9" x14ac:dyDescent="0.35">
      <c r="A15" s="176">
        <v>145.16249999999999</v>
      </c>
      <c r="B15" s="176">
        <f t="shared" si="1"/>
        <v>144.5625</v>
      </c>
      <c r="C15" s="165" t="s">
        <v>342</v>
      </c>
      <c r="D15" s="165" t="s">
        <v>307</v>
      </c>
      <c r="E15" s="165" t="s">
        <v>343</v>
      </c>
      <c r="F15" s="165" t="s">
        <v>344</v>
      </c>
      <c r="G15" s="165"/>
      <c r="H15" s="172"/>
      <c r="I15" s="172" t="s">
        <v>321</v>
      </c>
    </row>
    <row r="16" spans="1:9" x14ac:dyDescent="0.35">
      <c r="A16" s="176">
        <v>145.17500000000001</v>
      </c>
      <c r="B16" s="176">
        <f t="shared" si="1"/>
        <v>144.57500000000002</v>
      </c>
      <c r="C16" s="165" t="s">
        <v>345</v>
      </c>
      <c r="D16" s="165" t="s">
        <v>346</v>
      </c>
      <c r="E16" s="165" t="s">
        <v>347</v>
      </c>
      <c r="F16" s="165" t="s">
        <v>348</v>
      </c>
      <c r="G16" s="165" t="s">
        <v>349</v>
      </c>
      <c r="H16" s="172"/>
      <c r="I16" s="172" t="s">
        <v>349</v>
      </c>
    </row>
    <row r="17" spans="1:9" x14ac:dyDescent="0.35">
      <c r="A17" s="176">
        <v>145.17500000000001</v>
      </c>
      <c r="B17" s="176">
        <f t="shared" si="1"/>
        <v>144.57500000000002</v>
      </c>
      <c r="C17" s="165" t="s">
        <v>350</v>
      </c>
      <c r="D17" s="165" t="s">
        <v>307</v>
      </c>
      <c r="E17" s="165" t="s">
        <v>351</v>
      </c>
      <c r="F17" s="165" t="s">
        <v>352</v>
      </c>
      <c r="G17" s="165" t="s">
        <v>353</v>
      </c>
      <c r="H17" s="172"/>
      <c r="I17" s="172" t="s">
        <v>326</v>
      </c>
    </row>
    <row r="18" spans="1:9" x14ac:dyDescent="0.35">
      <c r="A18" s="176">
        <v>145.19</v>
      </c>
      <c r="B18" s="176">
        <f t="shared" si="1"/>
        <v>144.59</v>
      </c>
      <c r="C18" s="165" t="s">
        <v>311</v>
      </c>
      <c r="D18" s="165" t="s">
        <v>307</v>
      </c>
      <c r="E18" s="165" t="s">
        <v>354</v>
      </c>
      <c r="F18" s="165" t="s">
        <v>355</v>
      </c>
      <c r="G18" s="165" t="s">
        <v>356</v>
      </c>
      <c r="H18" s="173">
        <v>123</v>
      </c>
      <c r="I18" s="172"/>
    </row>
    <row r="19" spans="1:9" x14ac:dyDescent="0.35">
      <c r="A19" s="176">
        <v>145.21</v>
      </c>
      <c r="B19" s="176">
        <f t="shared" si="1"/>
        <v>144.61000000000001</v>
      </c>
      <c r="C19" s="165" t="s">
        <v>357</v>
      </c>
      <c r="D19" s="165" t="s">
        <v>328</v>
      </c>
      <c r="E19" s="165" t="s">
        <v>358</v>
      </c>
      <c r="F19" s="165" t="s">
        <v>359</v>
      </c>
      <c r="G19" s="165" t="s">
        <v>360</v>
      </c>
      <c r="H19" s="173">
        <v>100</v>
      </c>
      <c r="I19" s="172">
        <v>447.22500000000002</v>
      </c>
    </row>
    <row r="20" spans="1:9" x14ac:dyDescent="0.35">
      <c r="A20" s="176">
        <v>145.22999999999999</v>
      </c>
      <c r="B20" s="176">
        <f t="shared" si="1"/>
        <v>144.63</v>
      </c>
      <c r="C20" s="165" t="s">
        <v>361</v>
      </c>
      <c r="D20" s="165" t="s">
        <v>307</v>
      </c>
      <c r="E20" s="165" t="s">
        <v>362</v>
      </c>
      <c r="F20" s="165" t="s">
        <v>363</v>
      </c>
      <c r="G20" s="165" t="s">
        <v>364</v>
      </c>
      <c r="H20" s="173">
        <v>131.80000000000001</v>
      </c>
      <c r="I20" s="172"/>
    </row>
    <row r="21" spans="1:9" x14ac:dyDescent="0.35">
      <c r="A21" s="176">
        <v>145.25</v>
      </c>
      <c r="B21" s="176">
        <f t="shared" si="1"/>
        <v>144.65</v>
      </c>
      <c r="C21" s="165" t="s">
        <v>285</v>
      </c>
      <c r="D21" s="165" t="s">
        <v>307</v>
      </c>
      <c r="E21" s="165" t="s">
        <v>365</v>
      </c>
      <c r="F21" s="165" t="s">
        <v>366</v>
      </c>
      <c r="G21" s="165" t="s">
        <v>367</v>
      </c>
      <c r="H21" s="173">
        <v>123</v>
      </c>
      <c r="I21" s="172"/>
    </row>
    <row r="22" spans="1:9" x14ac:dyDescent="0.35">
      <c r="A22" s="176">
        <v>145.25</v>
      </c>
      <c r="B22" s="176">
        <f t="shared" si="1"/>
        <v>144.65</v>
      </c>
      <c r="C22" s="165" t="s">
        <v>368</v>
      </c>
      <c r="D22" s="165" t="s">
        <v>307</v>
      </c>
      <c r="E22" s="165" t="s">
        <v>368</v>
      </c>
      <c r="F22" s="165" t="s">
        <v>369</v>
      </c>
      <c r="G22" s="165" t="s">
        <v>370</v>
      </c>
      <c r="H22" s="173">
        <v>100</v>
      </c>
      <c r="I22" s="172"/>
    </row>
    <row r="23" spans="1:9" x14ac:dyDescent="0.35">
      <c r="A23" s="176">
        <v>145.27000000000001</v>
      </c>
      <c r="B23" s="176">
        <f t="shared" si="1"/>
        <v>144.67000000000002</v>
      </c>
      <c r="C23" s="165" t="s">
        <v>371</v>
      </c>
      <c r="D23" s="165" t="s">
        <v>307</v>
      </c>
      <c r="E23" s="165" t="s">
        <v>372</v>
      </c>
      <c r="F23" s="165" t="s">
        <v>373</v>
      </c>
      <c r="G23" s="165"/>
      <c r="H23" s="173">
        <v>100</v>
      </c>
      <c r="I23" s="172" t="s">
        <v>374</v>
      </c>
    </row>
    <row r="24" spans="1:9" x14ac:dyDescent="0.35">
      <c r="A24" s="176">
        <v>145.27000000000001</v>
      </c>
      <c r="B24" s="176">
        <f t="shared" si="1"/>
        <v>144.67000000000002</v>
      </c>
      <c r="C24" s="165" t="s">
        <v>375</v>
      </c>
      <c r="D24" s="165" t="s">
        <v>376</v>
      </c>
      <c r="E24" s="165" t="s">
        <v>377</v>
      </c>
      <c r="F24" s="165" t="s">
        <v>378</v>
      </c>
      <c r="G24" s="165"/>
      <c r="H24" s="173">
        <v>100</v>
      </c>
      <c r="I24" s="172"/>
    </row>
    <row r="25" spans="1:9" x14ac:dyDescent="0.35">
      <c r="A25" s="176">
        <v>145.27000000000001</v>
      </c>
      <c r="B25" s="176">
        <f t="shared" si="1"/>
        <v>144.67000000000002</v>
      </c>
      <c r="C25" s="165" t="s">
        <v>379</v>
      </c>
      <c r="D25" s="165" t="s">
        <v>307</v>
      </c>
      <c r="E25" s="165" t="s">
        <v>380</v>
      </c>
      <c r="F25" s="165" t="s">
        <v>373</v>
      </c>
      <c r="G25" s="165"/>
      <c r="H25" s="173">
        <v>103.5</v>
      </c>
      <c r="I25" s="172" t="s">
        <v>374</v>
      </c>
    </row>
    <row r="26" spans="1:9" x14ac:dyDescent="0.35">
      <c r="A26" s="176">
        <v>145.29</v>
      </c>
      <c r="B26" s="176">
        <f t="shared" si="1"/>
        <v>144.69</v>
      </c>
      <c r="C26" s="165" t="s">
        <v>381</v>
      </c>
      <c r="D26" s="165" t="s">
        <v>307</v>
      </c>
      <c r="E26" s="165" t="s">
        <v>382</v>
      </c>
      <c r="F26" s="165" t="s">
        <v>383</v>
      </c>
      <c r="G26" s="165" t="s">
        <v>384</v>
      </c>
      <c r="H26" s="173">
        <v>123</v>
      </c>
      <c r="I26" s="172">
        <v>448.3</v>
      </c>
    </row>
    <row r="27" spans="1:9" x14ac:dyDescent="0.35">
      <c r="A27" s="176">
        <v>145.29</v>
      </c>
      <c r="B27" s="176">
        <f t="shared" si="1"/>
        <v>144.69</v>
      </c>
      <c r="C27" s="165" t="s">
        <v>338</v>
      </c>
      <c r="D27" s="165" t="s">
        <v>339</v>
      </c>
      <c r="E27" s="165" t="s">
        <v>340</v>
      </c>
      <c r="F27" s="165" t="s">
        <v>385</v>
      </c>
      <c r="G27" s="165"/>
      <c r="H27" s="173">
        <v>131.80000000000001</v>
      </c>
      <c r="I27" s="172"/>
    </row>
    <row r="28" spans="1:9" x14ac:dyDescent="0.35">
      <c r="A28" s="176">
        <v>145.31</v>
      </c>
      <c r="B28" s="176">
        <f t="shared" si="1"/>
        <v>144.71</v>
      </c>
      <c r="C28" s="165" t="s">
        <v>386</v>
      </c>
      <c r="D28" s="165" t="s">
        <v>328</v>
      </c>
      <c r="E28" s="165" t="s">
        <v>386</v>
      </c>
      <c r="F28" s="165" t="s">
        <v>387</v>
      </c>
      <c r="G28" s="165" t="s">
        <v>388</v>
      </c>
      <c r="H28" s="173">
        <v>103.5</v>
      </c>
      <c r="I28" s="172">
        <v>449.625</v>
      </c>
    </row>
    <row r="29" spans="1:9" x14ac:dyDescent="0.35">
      <c r="A29" s="176">
        <v>145.31</v>
      </c>
      <c r="B29" s="176">
        <f t="shared" si="1"/>
        <v>144.71</v>
      </c>
      <c r="C29" s="165" t="s">
        <v>389</v>
      </c>
      <c r="D29" s="165" t="s">
        <v>346</v>
      </c>
      <c r="E29" s="165" t="s">
        <v>390</v>
      </c>
      <c r="F29" s="165" t="s">
        <v>348</v>
      </c>
      <c r="G29" s="165" t="s">
        <v>349</v>
      </c>
      <c r="H29" s="173">
        <v>88.5</v>
      </c>
      <c r="I29" s="172">
        <v>147.32</v>
      </c>
    </row>
    <row r="30" spans="1:9" x14ac:dyDescent="0.35">
      <c r="A30" s="176">
        <v>145.33000000000001</v>
      </c>
      <c r="B30" s="176">
        <f t="shared" si="1"/>
        <v>144.73000000000002</v>
      </c>
      <c r="C30" s="165" t="s">
        <v>391</v>
      </c>
      <c r="D30" s="165" t="s">
        <v>307</v>
      </c>
      <c r="E30" s="165" t="s">
        <v>391</v>
      </c>
      <c r="F30" s="165" t="s">
        <v>392</v>
      </c>
      <c r="G30" s="165" t="s">
        <v>393</v>
      </c>
      <c r="H30" s="173">
        <v>100</v>
      </c>
      <c r="I30" s="172" t="s">
        <v>394</v>
      </c>
    </row>
    <row r="31" spans="1:9" x14ac:dyDescent="0.35">
      <c r="A31" s="176">
        <v>145.35</v>
      </c>
      <c r="B31" s="176">
        <f t="shared" si="1"/>
        <v>144.75</v>
      </c>
      <c r="C31" s="165" t="s">
        <v>395</v>
      </c>
      <c r="D31" s="165" t="s">
        <v>396</v>
      </c>
      <c r="E31" s="165" t="s">
        <v>397</v>
      </c>
      <c r="F31" s="165" t="s">
        <v>398</v>
      </c>
      <c r="G31" s="165"/>
      <c r="H31" s="173">
        <v>123</v>
      </c>
      <c r="I31" s="172"/>
    </row>
    <row r="32" spans="1:9" x14ac:dyDescent="0.35">
      <c r="A32" s="176">
        <v>145.35</v>
      </c>
      <c r="B32" s="176">
        <f t="shared" si="1"/>
        <v>144.75</v>
      </c>
      <c r="C32" s="165" t="s">
        <v>19</v>
      </c>
      <c r="D32" s="165" t="s">
        <v>307</v>
      </c>
      <c r="E32" s="165" t="s">
        <v>19</v>
      </c>
      <c r="F32" s="165" t="s">
        <v>399</v>
      </c>
      <c r="G32" s="165" t="s">
        <v>360</v>
      </c>
      <c r="H32" s="173">
        <v>100</v>
      </c>
      <c r="I32" s="172"/>
    </row>
    <row r="33" spans="1:9" x14ac:dyDescent="0.35">
      <c r="A33" s="176">
        <v>145.35</v>
      </c>
      <c r="B33" s="176">
        <f t="shared" si="1"/>
        <v>144.75</v>
      </c>
      <c r="C33" s="165" t="s">
        <v>400</v>
      </c>
      <c r="D33" s="165" t="s">
        <v>401</v>
      </c>
      <c r="E33" s="165" t="s">
        <v>400</v>
      </c>
      <c r="F33" s="165" t="s">
        <v>398</v>
      </c>
      <c r="G33" s="165"/>
      <c r="H33" s="173">
        <v>123</v>
      </c>
      <c r="I33" s="172"/>
    </row>
    <row r="34" spans="1:9" x14ac:dyDescent="0.35">
      <c r="A34" s="176">
        <v>145.38999999999999</v>
      </c>
      <c r="B34" s="176">
        <f t="shared" si="1"/>
        <v>144.79</v>
      </c>
      <c r="C34" s="165" t="s">
        <v>402</v>
      </c>
      <c r="D34" s="165" t="s">
        <v>403</v>
      </c>
      <c r="E34" s="165" t="s">
        <v>404</v>
      </c>
      <c r="F34" s="165" t="s">
        <v>405</v>
      </c>
      <c r="G34" s="165" t="s">
        <v>406</v>
      </c>
      <c r="H34" s="173">
        <v>100</v>
      </c>
      <c r="I34" s="172">
        <v>146.97999999999999</v>
      </c>
    </row>
    <row r="35" spans="1:9" x14ac:dyDescent="0.35">
      <c r="A35" s="176">
        <v>145.41</v>
      </c>
      <c r="B35" s="176">
        <f t="shared" si="1"/>
        <v>144.81</v>
      </c>
      <c r="C35" s="165" t="s">
        <v>327</v>
      </c>
      <c r="D35" s="165" t="s">
        <v>328</v>
      </c>
      <c r="E35" s="165" t="s">
        <v>327</v>
      </c>
      <c r="F35" s="165" t="s">
        <v>330</v>
      </c>
      <c r="G35" s="165" t="s">
        <v>388</v>
      </c>
      <c r="H35" s="173">
        <v>103.5</v>
      </c>
      <c r="I35" s="172"/>
    </row>
    <row r="36" spans="1:9" x14ac:dyDescent="0.35">
      <c r="A36" s="176">
        <v>145.41</v>
      </c>
      <c r="B36" s="176">
        <f t="shared" si="1"/>
        <v>144.81</v>
      </c>
      <c r="C36" s="165" t="s">
        <v>111</v>
      </c>
      <c r="D36" s="165" t="s">
        <v>111</v>
      </c>
      <c r="E36" s="165" t="s">
        <v>111</v>
      </c>
      <c r="F36" s="165" t="s">
        <v>407</v>
      </c>
      <c r="G36" s="165" t="s">
        <v>408</v>
      </c>
      <c r="H36" s="173">
        <v>186.2</v>
      </c>
      <c r="I36" s="172">
        <v>449.25</v>
      </c>
    </row>
    <row r="37" spans="1:9" x14ac:dyDescent="0.35">
      <c r="A37" s="176">
        <v>145.41</v>
      </c>
      <c r="B37" s="176">
        <f t="shared" si="1"/>
        <v>144.81</v>
      </c>
      <c r="C37" s="165" t="s">
        <v>111</v>
      </c>
      <c r="D37" s="165" t="s">
        <v>111</v>
      </c>
      <c r="E37" s="165" t="s">
        <v>111</v>
      </c>
      <c r="F37" s="165" t="s">
        <v>314</v>
      </c>
      <c r="G37" s="165" t="s">
        <v>315</v>
      </c>
      <c r="H37" s="173"/>
      <c r="I37" s="172"/>
    </row>
    <row r="38" spans="1:9" x14ac:dyDescent="0.35">
      <c r="A38" s="176">
        <v>145.41</v>
      </c>
      <c r="B38" s="176">
        <f t="shared" si="1"/>
        <v>144.81</v>
      </c>
      <c r="C38" s="165" t="s">
        <v>111</v>
      </c>
      <c r="D38" s="165" t="s">
        <v>307</v>
      </c>
      <c r="E38" s="165" t="s">
        <v>111</v>
      </c>
      <c r="F38" s="165" t="s">
        <v>409</v>
      </c>
      <c r="G38" s="165" t="s">
        <v>410</v>
      </c>
      <c r="H38" s="173">
        <v>100</v>
      </c>
      <c r="I38" s="172"/>
    </row>
    <row r="39" spans="1:9" x14ac:dyDescent="0.35">
      <c r="A39" s="176">
        <v>145.43</v>
      </c>
      <c r="B39" s="176">
        <f t="shared" si="1"/>
        <v>144.83000000000001</v>
      </c>
      <c r="C39" s="165" t="s">
        <v>411</v>
      </c>
      <c r="D39" s="165" t="s">
        <v>328</v>
      </c>
      <c r="E39" s="165" t="s">
        <v>412</v>
      </c>
      <c r="F39" s="165" t="s">
        <v>383</v>
      </c>
      <c r="G39" s="165" t="s">
        <v>384</v>
      </c>
      <c r="H39" s="173">
        <v>123</v>
      </c>
      <c r="I39" s="172">
        <v>448.3</v>
      </c>
    </row>
    <row r="40" spans="1:9" x14ac:dyDescent="0.35">
      <c r="A40" s="176">
        <v>145.44999999999999</v>
      </c>
      <c r="B40" s="176">
        <f t="shared" si="1"/>
        <v>144.85</v>
      </c>
      <c r="C40" s="165" t="s">
        <v>311</v>
      </c>
      <c r="D40" s="165" t="s">
        <v>307</v>
      </c>
      <c r="E40" s="165" t="s">
        <v>413</v>
      </c>
      <c r="F40" s="165" t="s">
        <v>414</v>
      </c>
      <c r="G40" s="165" t="s">
        <v>415</v>
      </c>
      <c r="H40" s="173">
        <v>100</v>
      </c>
      <c r="I40" s="172"/>
    </row>
    <row r="41" spans="1:9" x14ac:dyDescent="0.35">
      <c r="A41" s="176">
        <v>145.44999999999999</v>
      </c>
      <c r="B41" s="176">
        <f t="shared" si="1"/>
        <v>144.85</v>
      </c>
      <c r="C41" s="165" t="s">
        <v>333</v>
      </c>
      <c r="D41" s="165" t="s">
        <v>416</v>
      </c>
      <c r="E41" s="165" t="s">
        <v>417</v>
      </c>
      <c r="F41" s="165" t="s">
        <v>418</v>
      </c>
      <c r="G41" s="165"/>
      <c r="H41" s="173">
        <v>100</v>
      </c>
      <c r="I41" s="172">
        <v>146.63999999999999</v>
      </c>
    </row>
    <row r="42" spans="1:9" x14ac:dyDescent="0.35">
      <c r="A42" s="176">
        <v>145.47</v>
      </c>
      <c r="B42" s="176">
        <f t="shared" si="1"/>
        <v>144.87</v>
      </c>
      <c r="C42" s="165" t="s">
        <v>419</v>
      </c>
      <c r="D42" s="165" t="s">
        <v>416</v>
      </c>
      <c r="E42" s="165" t="s">
        <v>419</v>
      </c>
      <c r="F42" s="165" t="s">
        <v>420</v>
      </c>
      <c r="G42" s="165"/>
      <c r="H42" s="173"/>
      <c r="I42" s="172"/>
    </row>
    <row r="43" spans="1:9" x14ac:dyDescent="0.35">
      <c r="A43" s="176">
        <v>145.47</v>
      </c>
      <c r="B43" s="176">
        <f t="shared" si="1"/>
        <v>144.87</v>
      </c>
      <c r="C43" s="165" t="s">
        <v>291</v>
      </c>
      <c r="D43" s="165" t="s">
        <v>307</v>
      </c>
      <c r="E43" s="165" t="s">
        <v>421</v>
      </c>
      <c r="F43" s="165" t="s">
        <v>422</v>
      </c>
      <c r="G43" s="165"/>
      <c r="H43" s="173">
        <v>100</v>
      </c>
      <c r="I43" s="172"/>
    </row>
    <row r="44" spans="1:9" x14ac:dyDescent="0.35">
      <c r="A44" s="176">
        <v>145.47</v>
      </c>
      <c r="B44" s="176">
        <f t="shared" si="1"/>
        <v>144.87</v>
      </c>
      <c r="C44" s="165" t="s">
        <v>423</v>
      </c>
      <c r="D44" s="165" t="s">
        <v>307</v>
      </c>
      <c r="E44" s="165" t="s">
        <v>423</v>
      </c>
      <c r="F44" s="165" t="s">
        <v>318</v>
      </c>
      <c r="G44" s="165" t="s">
        <v>424</v>
      </c>
      <c r="H44" s="173">
        <v>123</v>
      </c>
      <c r="I44" s="172"/>
    </row>
    <row r="45" spans="1:9" x14ac:dyDescent="0.35">
      <c r="A45" s="176">
        <v>145.49</v>
      </c>
      <c r="B45" s="176">
        <f t="shared" si="1"/>
        <v>144.89000000000001</v>
      </c>
      <c r="C45" s="165" t="s">
        <v>425</v>
      </c>
      <c r="D45" s="165" t="s">
        <v>426</v>
      </c>
      <c r="E45" s="165" t="s">
        <v>427</v>
      </c>
      <c r="F45" s="165" t="s">
        <v>428</v>
      </c>
      <c r="G45" s="165" t="s">
        <v>429</v>
      </c>
      <c r="H45" s="173">
        <v>136.5</v>
      </c>
      <c r="I45" s="172">
        <v>147.32</v>
      </c>
    </row>
    <row r="46" spans="1:9" x14ac:dyDescent="0.35">
      <c r="A46" s="176">
        <v>145.49</v>
      </c>
      <c r="B46" s="176">
        <f t="shared" si="1"/>
        <v>144.89000000000001</v>
      </c>
      <c r="C46" s="165" t="s">
        <v>285</v>
      </c>
      <c r="D46" s="165" t="s">
        <v>307</v>
      </c>
      <c r="E46" s="165" t="s">
        <v>430</v>
      </c>
      <c r="F46" s="165" t="s">
        <v>373</v>
      </c>
      <c r="G46" s="165" t="s">
        <v>360</v>
      </c>
      <c r="H46" s="173">
        <v>100</v>
      </c>
      <c r="I46" s="172">
        <v>147.12</v>
      </c>
    </row>
    <row r="47" spans="1:9" x14ac:dyDescent="0.35">
      <c r="A47" s="176">
        <v>145.49</v>
      </c>
      <c r="B47" s="176">
        <f t="shared" si="1"/>
        <v>144.89000000000001</v>
      </c>
      <c r="C47" s="165" t="s">
        <v>431</v>
      </c>
      <c r="D47" s="165" t="s">
        <v>416</v>
      </c>
      <c r="E47" s="165" t="s">
        <v>432</v>
      </c>
      <c r="F47" s="165" t="s">
        <v>418</v>
      </c>
      <c r="G47" s="165" t="s">
        <v>433</v>
      </c>
      <c r="H47" s="173">
        <v>100</v>
      </c>
      <c r="I47" s="172">
        <v>146.63999999999999</v>
      </c>
    </row>
    <row r="48" spans="1:9" x14ac:dyDescent="0.35">
      <c r="A48" s="176">
        <v>146.61000000000001</v>
      </c>
      <c r="B48" s="176">
        <f t="shared" si="1"/>
        <v>146.01000000000002</v>
      </c>
      <c r="C48" s="165" t="s">
        <v>434</v>
      </c>
      <c r="D48" s="165" t="s">
        <v>396</v>
      </c>
      <c r="E48" s="165" t="s">
        <v>435</v>
      </c>
      <c r="F48" s="165" t="s">
        <v>348</v>
      </c>
      <c r="G48" s="165" t="s">
        <v>349</v>
      </c>
      <c r="H48" s="173">
        <v>88.5</v>
      </c>
      <c r="I48" s="172" t="s">
        <v>436</v>
      </c>
    </row>
    <row r="49" spans="1:9" x14ac:dyDescent="0.35">
      <c r="A49" s="176">
        <v>146.62</v>
      </c>
      <c r="B49" s="176">
        <f t="shared" si="1"/>
        <v>146.02000000000001</v>
      </c>
      <c r="C49" s="165" t="s">
        <v>371</v>
      </c>
      <c r="D49" s="165" t="s">
        <v>307</v>
      </c>
      <c r="E49" s="165" t="s">
        <v>437</v>
      </c>
      <c r="F49" s="165" t="s">
        <v>438</v>
      </c>
      <c r="G49" s="165" t="s">
        <v>439</v>
      </c>
      <c r="H49" s="173"/>
      <c r="I49" s="172">
        <v>146.62</v>
      </c>
    </row>
    <row r="50" spans="1:9" x14ac:dyDescent="0.35">
      <c r="A50" s="176">
        <v>146.62</v>
      </c>
      <c r="B50" s="176">
        <f t="shared" si="1"/>
        <v>146.02000000000001</v>
      </c>
      <c r="C50" s="165" t="s">
        <v>311</v>
      </c>
      <c r="D50" s="165" t="s">
        <v>307</v>
      </c>
      <c r="E50" s="165" t="s">
        <v>440</v>
      </c>
      <c r="F50" s="165" t="s">
        <v>438</v>
      </c>
      <c r="G50" s="165" t="s">
        <v>439</v>
      </c>
      <c r="H50" s="173"/>
      <c r="I50" s="172">
        <v>146.62</v>
      </c>
    </row>
    <row r="51" spans="1:9" x14ac:dyDescent="0.35">
      <c r="A51" s="176">
        <v>146.63999999999999</v>
      </c>
      <c r="B51" s="176">
        <f t="shared" si="1"/>
        <v>146.04</v>
      </c>
      <c r="C51" s="165" t="s">
        <v>327</v>
      </c>
      <c r="D51" s="165" t="s">
        <v>328</v>
      </c>
      <c r="E51" s="165" t="s">
        <v>441</v>
      </c>
      <c r="F51" s="165" t="s">
        <v>442</v>
      </c>
      <c r="G51" s="165" t="s">
        <v>388</v>
      </c>
      <c r="H51" s="173">
        <v>103.5</v>
      </c>
      <c r="I51" s="172"/>
    </row>
    <row r="52" spans="1:9" x14ac:dyDescent="0.35">
      <c r="A52" s="176">
        <v>146.63999999999999</v>
      </c>
      <c r="B52" s="176">
        <f t="shared" si="1"/>
        <v>146.04</v>
      </c>
      <c r="C52" s="165" t="s">
        <v>443</v>
      </c>
      <c r="D52" s="165" t="s">
        <v>339</v>
      </c>
      <c r="E52" s="165" t="s">
        <v>444</v>
      </c>
      <c r="F52" s="165" t="s">
        <v>445</v>
      </c>
      <c r="G52" s="165"/>
      <c r="H52" s="173">
        <v>100</v>
      </c>
      <c r="I52" s="172">
        <v>146.72</v>
      </c>
    </row>
    <row r="53" spans="1:9" x14ac:dyDescent="0.35">
      <c r="A53" s="176">
        <v>146.63999999999999</v>
      </c>
      <c r="B53" s="176">
        <f t="shared" si="1"/>
        <v>146.04</v>
      </c>
      <c r="C53" s="165" t="s">
        <v>446</v>
      </c>
      <c r="D53" s="165" t="s">
        <v>416</v>
      </c>
      <c r="E53" s="165" t="s">
        <v>446</v>
      </c>
      <c r="F53" s="165" t="s">
        <v>418</v>
      </c>
      <c r="G53" s="165"/>
      <c r="H53" s="173">
        <v>100</v>
      </c>
      <c r="I53" s="172">
        <v>145.49</v>
      </c>
    </row>
    <row r="54" spans="1:9" x14ac:dyDescent="0.35">
      <c r="A54" s="176">
        <v>146.66</v>
      </c>
      <c r="B54" s="176">
        <f t="shared" si="1"/>
        <v>146.06</v>
      </c>
      <c r="C54" s="165" t="s">
        <v>447</v>
      </c>
      <c r="D54" s="165" t="s">
        <v>339</v>
      </c>
      <c r="E54" s="165" t="s">
        <v>448</v>
      </c>
      <c r="F54" s="165" t="s">
        <v>449</v>
      </c>
      <c r="G54" s="165" t="s">
        <v>450</v>
      </c>
      <c r="H54" s="173">
        <v>100</v>
      </c>
      <c r="I54" s="172" t="s">
        <v>451</v>
      </c>
    </row>
    <row r="55" spans="1:9" x14ac:dyDescent="0.35">
      <c r="A55" s="176">
        <v>146.68</v>
      </c>
      <c r="B55" s="176">
        <f t="shared" si="1"/>
        <v>146.08000000000001</v>
      </c>
      <c r="C55" s="165" t="s">
        <v>452</v>
      </c>
      <c r="D55" s="165" t="s">
        <v>416</v>
      </c>
      <c r="E55" s="165" t="s">
        <v>453</v>
      </c>
      <c r="F55" s="165" t="s">
        <v>359</v>
      </c>
      <c r="G55" s="165"/>
      <c r="H55" s="173">
        <v>100</v>
      </c>
      <c r="I55" s="172"/>
    </row>
    <row r="56" spans="1:9" x14ac:dyDescent="0.35">
      <c r="A56" s="176">
        <v>146.69999999999999</v>
      </c>
      <c r="B56" s="176">
        <f t="shared" si="1"/>
        <v>146.1</v>
      </c>
      <c r="C56" s="165" t="s">
        <v>311</v>
      </c>
      <c r="D56" s="165" t="s">
        <v>307</v>
      </c>
      <c r="E56" s="165" t="s">
        <v>268</v>
      </c>
      <c r="F56" s="165" t="s">
        <v>454</v>
      </c>
      <c r="G56" s="165" t="s">
        <v>455</v>
      </c>
      <c r="H56" s="173">
        <v>100</v>
      </c>
      <c r="I56" s="172"/>
    </row>
    <row r="57" spans="1:9" x14ac:dyDescent="0.35">
      <c r="A57" s="176">
        <v>146.72</v>
      </c>
      <c r="B57" s="176">
        <f t="shared" si="1"/>
        <v>146.12</v>
      </c>
      <c r="C57" s="165" t="s">
        <v>456</v>
      </c>
      <c r="D57" s="165" t="s">
        <v>416</v>
      </c>
      <c r="E57" s="165" t="s">
        <v>457</v>
      </c>
      <c r="F57" s="165" t="s">
        <v>341</v>
      </c>
      <c r="G57" s="165" t="s">
        <v>450</v>
      </c>
      <c r="H57" s="173">
        <v>100</v>
      </c>
      <c r="I57" s="172" t="s">
        <v>458</v>
      </c>
    </row>
    <row r="58" spans="1:9" x14ac:dyDescent="0.35">
      <c r="A58" s="176">
        <v>146.72</v>
      </c>
      <c r="B58" s="176">
        <f t="shared" si="1"/>
        <v>146.12</v>
      </c>
      <c r="C58" s="165" t="s">
        <v>327</v>
      </c>
      <c r="D58" s="165" t="s">
        <v>328</v>
      </c>
      <c r="E58" s="165" t="s">
        <v>459</v>
      </c>
      <c r="F58" s="165" t="s">
        <v>387</v>
      </c>
      <c r="G58" s="165" t="s">
        <v>388</v>
      </c>
      <c r="H58" s="173">
        <v>103.5</v>
      </c>
      <c r="I58" s="172">
        <v>449.625</v>
      </c>
    </row>
    <row r="59" spans="1:9" x14ac:dyDescent="0.35">
      <c r="A59" s="176">
        <v>146.72</v>
      </c>
      <c r="B59" s="176">
        <f t="shared" si="1"/>
        <v>146.12</v>
      </c>
      <c r="C59" s="165" t="s">
        <v>460</v>
      </c>
      <c r="D59" s="165" t="s">
        <v>339</v>
      </c>
      <c r="E59" s="165" t="s">
        <v>461</v>
      </c>
      <c r="F59" s="165" t="s">
        <v>341</v>
      </c>
      <c r="G59" s="165" t="s">
        <v>450</v>
      </c>
      <c r="H59" s="173">
        <v>100</v>
      </c>
      <c r="I59" s="172" t="s">
        <v>462</v>
      </c>
    </row>
    <row r="60" spans="1:9" x14ac:dyDescent="0.35">
      <c r="A60" s="176">
        <v>146.72</v>
      </c>
      <c r="B60" s="176">
        <f t="shared" si="1"/>
        <v>146.12</v>
      </c>
      <c r="C60" s="165" t="s">
        <v>463</v>
      </c>
      <c r="D60" s="165" t="s">
        <v>339</v>
      </c>
      <c r="E60" s="165" t="s">
        <v>464</v>
      </c>
      <c r="F60" s="165" t="s">
        <v>341</v>
      </c>
      <c r="G60" s="165" t="s">
        <v>450</v>
      </c>
      <c r="H60" s="173">
        <v>131.80000000000001</v>
      </c>
      <c r="I60" s="172" t="s">
        <v>465</v>
      </c>
    </row>
    <row r="61" spans="1:9" x14ac:dyDescent="0.35">
      <c r="A61" s="176">
        <v>146.74</v>
      </c>
      <c r="B61" s="176">
        <f t="shared" si="1"/>
        <v>146.14000000000001</v>
      </c>
      <c r="C61" s="165" t="s">
        <v>466</v>
      </c>
      <c r="D61" s="165" t="s">
        <v>426</v>
      </c>
      <c r="E61" s="165" t="s">
        <v>466</v>
      </c>
      <c r="F61" s="165" t="s">
        <v>467</v>
      </c>
      <c r="G61" s="165"/>
      <c r="H61" s="173">
        <v>100</v>
      </c>
      <c r="I61" s="172"/>
    </row>
    <row r="62" spans="1:9" x14ac:dyDescent="0.35">
      <c r="A62" s="176">
        <v>146.74</v>
      </c>
      <c r="B62" s="176">
        <f t="shared" si="1"/>
        <v>146.14000000000001</v>
      </c>
      <c r="C62" s="165" t="s">
        <v>468</v>
      </c>
      <c r="D62" s="165" t="s">
        <v>416</v>
      </c>
      <c r="E62" s="165" t="s">
        <v>469</v>
      </c>
      <c r="F62" s="165" t="s">
        <v>470</v>
      </c>
      <c r="G62" s="165"/>
      <c r="H62" s="173">
        <v>100</v>
      </c>
      <c r="I62" s="172"/>
    </row>
    <row r="63" spans="1:9" x14ac:dyDescent="0.35">
      <c r="A63" s="176">
        <v>146.74</v>
      </c>
      <c r="B63" s="176">
        <f t="shared" si="1"/>
        <v>146.14000000000001</v>
      </c>
      <c r="C63" s="165" t="s">
        <v>471</v>
      </c>
      <c r="D63" s="165" t="s">
        <v>307</v>
      </c>
      <c r="E63" s="165" t="s">
        <v>472</v>
      </c>
      <c r="F63" s="165" t="s">
        <v>473</v>
      </c>
      <c r="G63" s="165" t="s">
        <v>474</v>
      </c>
      <c r="H63" s="173">
        <v>114.8</v>
      </c>
      <c r="I63" s="172"/>
    </row>
    <row r="64" spans="1:9" x14ac:dyDescent="0.35">
      <c r="A64" s="176">
        <v>146.76</v>
      </c>
      <c r="B64" s="176">
        <f t="shared" si="1"/>
        <v>146.16</v>
      </c>
      <c r="C64" s="165" t="s">
        <v>419</v>
      </c>
      <c r="D64" s="165" t="s">
        <v>416</v>
      </c>
      <c r="E64" s="165" t="s">
        <v>475</v>
      </c>
      <c r="F64" s="165" t="s">
        <v>476</v>
      </c>
      <c r="G64" s="165"/>
      <c r="H64" s="173">
        <v>123</v>
      </c>
      <c r="I64" s="172"/>
    </row>
    <row r="65" spans="1:9" x14ac:dyDescent="0.35">
      <c r="A65" s="176">
        <v>146.76</v>
      </c>
      <c r="B65" s="176">
        <f t="shared" si="1"/>
        <v>146.16</v>
      </c>
      <c r="C65" s="165" t="s">
        <v>477</v>
      </c>
      <c r="D65" s="165" t="s">
        <v>396</v>
      </c>
      <c r="E65" s="165" t="s">
        <v>478</v>
      </c>
      <c r="F65" s="165" t="s">
        <v>479</v>
      </c>
      <c r="G65" s="165"/>
      <c r="H65" s="173">
        <v>88.5</v>
      </c>
      <c r="I65" s="172">
        <v>147.32</v>
      </c>
    </row>
    <row r="66" spans="1:9" x14ac:dyDescent="0.35">
      <c r="A66" s="176">
        <v>146.76</v>
      </c>
      <c r="B66" s="176">
        <f t="shared" si="1"/>
        <v>146.16</v>
      </c>
      <c r="C66" s="165" t="s">
        <v>361</v>
      </c>
      <c r="D66" s="165" t="s">
        <v>307</v>
      </c>
      <c r="E66" s="165" t="s">
        <v>480</v>
      </c>
      <c r="F66" s="165" t="s">
        <v>438</v>
      </c>
      <c r="G66" s="165" t="s">
        <v>439</v>
      </c>
      <c r="H66" s="173"/>
      <c r="I66" s="172" t="s">
        <v>481</v>
      </c>
    </row>
    <row r="67" spans="1:9" x14ac:dyDescent="0.35">
      <c r="A67" s="176">
        <v>146.78</v>
      </c>
      <c r="B67" s="176">
        <f t="shared" si="1"/>
        <v>146.18</v>
      </c>
      <c r="C67" s="165" t="s">
        <v>286</v>
      </c>
      <c r="D67" s="165" t="s">
        <v>307</v>
      </c>
      <c r="E67" s="165" t="s">
        <v>482</v>
      </c>
      <c r="F67" s="165" t="s">
        <v>369</v>
      </c>
      <c r="G67" s="165" t="s">
        <v>370</v>
      </c>
      <c r="H67" s="173">
        <v>100</v>
      </c>
      <c r="I67" s="172">
        <v>448.2</v>
      </c>
    </row>
    <row r="68" spans="1:9" x14ac:dyDescent="0.35">
      <c r="A68" s="176">
        <v>146.80000000000001</v>
      </c>
      <c r="B68" s="176">
        <f t="shared" si="1"/>
        <v>146.20000000000002</v>
      </c>
      <c r="C68" s="165" t="s">
        <v>419</v>
      </c>
      <c r="D68" s="165" t="s">
        <v>416</v>
      </c>
      <c r="E68" s="165" t="s">
        <v>483</v>
      </c>
      <c r="F68" s="165" t="s">
        <v>420</v>
      </c>
      <c r="G68" s="165"/>
      <c r="H68" s="173">
        <v>100</v>
      </c>
      <c r="I68" s="172">
        <v>146.94</v>
      </c>
    </row>
    <row r="69" spans="1:9" x14ac:dyDescent="0.35">
      <c r="A69" s="176">
        <v>146.80000000000001</v>
      </c>
      <c r="B69" s="176">
        <f t="shared" si="1"/>
        <v>146.20000000000002</v>
      </c>
      <c r="C69" s="165" t="s">
        <v>484</v>
      </c>
      <c r="D69" s="165" t="s">
        <v>328</v>
      </c>
      <c r="E69" s="165" t="s">
        <v>485</v>
      </c>
      <c r="F69" s="165" t="s">
        <v>486</v>
      </c>
      <c r="G69" s="165" t="s">
        <v>388</v>
      </c>
      <c r="H69" s="173">
        <v>88.5</v>
      </c>
      <c r="I69" s="172" t="s">
        <v>388</v>
      </c>
    </row>
    <row r="70" spans="1:9" x14ac:dyDescent="0.35">
      <c r="A70" s="176">
        <v>146.80000000000001</v>
      </c>
      <c r="B70" s="176">
        <f t="shared" si="1"/>
        <v>146.20000000000002</v>
      </c>
      <c r="C70" s="165" t="s">
        <v>487</v>
      </c>
      <c r="D70" s="165" t="s">
        <v>307</v>
      </c>
      <c r="E70" s="165" t="s">
        <v>487</v>
      </c>
      <c r="F70" s="165" t="s">
        <v>488</v>
      </c>
      <c r="G70" s="165"/>
      <c r="H70" s="173">
        <v>100</v>
      </c>
      <c r="I70" s="172"/>
    </row>
    <row r="71" spans="1:9" x14ac:dyDescent="0.35">
      <c r="A71" s="176">
        <v>146.82</v>
      </c>
      <c r="B71" s="176">
        <f t="shared" si="1"/>
        <v>146.22</v>
      </c>
      <c r="C71" s="165" t="s">
        <v>285</v>
      </c>
      <c r="D71" s="165" t="s">
        <v>307</v>
      </c>
      <c r="E71" s="165" t="s">
        <v>489</v>
      </c>
      <c r="F71" s="165" t="s">
        <v>490</v>
      </c>
      <c r="G71" s="165" t="s">
        <v>491</v>
      </c>
      <c r="H71" s="173">
        <v>123</v>
      </c>
      <c r="I71" s="172"/>
    </row>
    <row r="72" spans="1:9" x14ac:dyDescent="0.35">
      <c r="A72" s="176">
        <v>146.82</v>
      </c>
      <c r="B72" s="176">
        <f t="shared" si="1"/>
        <v>146.22</v>
      </c>
      <c r="C72" s="165" t="s">
        <v>446</v>
      </c>
      <c r="D72" s="165" t="s">
        <v>416</v>
      </c>
      <c r="E72" s="165" t="s">
        <v>432</v>
      </c>
      <c r="F72" s="165" t="s">
        <v>470</v>
      </c>
      <c r="G72" s="165" t="s">
        <v>433</v>
      </c>
      <c r="H72" s="173">
        <v>100</v>
      </c>
      <c r="I72" s="172">
        <v>146.94</v>
      </c>
    </row>
    <row r="73" spans="1:9" x14ac:dyDescent="0.35">
      <c r="A73" s="176">
        <v>146.84</v>
      </c>
      <c r="B73" s="176">
        <f t="shared" ref="B73:B91" si="2">A73-0.6</f>
        <v>146.24</v>
      </c>
      <c r="C73" s="165" t="s">
        <v>492</v>
      </c>
      <c r="D73" s="165" t="s">
        <v>307</v>
      </c>
      <c r="E73" s="165" t="s">
        <v>444</v>
      </c>
      <c r="F73" s="165" t="s">
        <v>359</v>
      </c>
      <c r="G73" s="165" t="s">
        <v>360</v>
      </c>
      <c r="H73" s="173">
        <v>100</v>
      </c>
      <c r="I73" s="172" t="s">
        <v>374</v>
      </c>
    </row>
    <row r="74" spans="1:9" x14ac:dyDescent="0.35">
      <c r="A74" s="176">
        <v>146.84</v>
      </c>
      <c r="B74" s="176">
        <f t="shared" si="2"/>
        <v>146.24</v>
      </c>
      <c r="C74" s="165" t="s">
        <v>311</v>
      </c>
      <c r="D74" s="165" t="s">
        <v>307</v>
      </c>
      <c r="E74" s="165" t="s">
        <v>493</v>
      </c>
      <c r="F74" s="165" t="s">
        <v>494</v>
      </c>
      <c r="G74" s="165" t="s">
        <v>455</v>
      </c>
      <c r="H74" s="173"/>
      <c r="I74" s="172"/>
    </row>
    <row r="75" spans="1:9" x14ac:dyDescent="0.35">
      <c r="A75" s="176">
        <v>146.86000000000001</v>
      </c>
      <c r="B75" s="176">
        <f t="shared" si="2"/>
        <v>146.26000000000002</v>
      </c>
      <c r="C75" s="165" t="s">
        <v>495</v>
      </c>
      <c r="D75" s="165" t="s">
        <v>426</v>
      </c>
      <c r="E75" s="165" t="s">
        <v>496</v>
      </c>
      <c r="F75" s="165" t="s">
        <v>373</v>
      </c>
      <c r="G75" s="165" t="s">
        <v>360</v>
      </c>
      <c r="H75" s="173">
        <v>100</v>
      </c>
      <c r="I75" s="172">
        <v>147.18</v>
      </c>
    </row>
    <row r="76" spans="1:9" x14ac:dyDescent="0.35">
      <c r="A76" s="176">
        <v>146.86000000000001</v>
      </c>
      <c r="B76" s="176">
        <f t="shared" si="2"/>
        <v>146.26000000000002</v>
      </c>
      <c r="C76" s="165" t="s">
        <v>443</v>
      </c>
      <c r="D76" s="165" t="s">
        <v>339</v>
      </c>
      <c r="E76" s="165" t="s">
        <v>444</v>
      </c>
      <c r="F76" s="165" t="s">
        <v>449</v>
      </c>
      <c r="G76" s="165" t="s">
        <v>450</v>
      </c>
      <c r="H76" s="173">
        <v>100</v>
      </c>
      <c r="I76" s="172" t="s">
        <v>451</v>
      </c>
    </row>
    <row r="77" spans="1:9" x14ac:dyDescent="0.35">
      <c r="A77" s="176">
        <v>146.88</v>
      </c>
      <c r="B77" s="176">
        <f t="shared" si="2"/>
        <v>146.28</v>
      </c>
      <c r="C77" s="165" t="s">
        <v>497</v>
      </c>
      <c r="D77" s="165" t="s">
        <v>498</v>
      </c>
      <c r="E77" s="165" t="s">
        <v>499</v>
      </c>
      <c r="F77" s="165" t="s">
        <v>500</v>
      </c>
      <c r="G77" s="165"/>
      <c r="H77" s="173">
        <v>123</v>
      </c>
      <c r="I77" s="172"/>
    </row>
    <row r="78" spans="1:9" x14ac:dyDescent="0.35">
      <c r="A78" s="176">
        <v>146.88</v>
      </c>
      <c r="B78" s="176">
        <f t="shared" si="2"/>
        <v>146.28</v>
      </c>
      <c r="C78" s="165" t="s">
        <v>311</v>
      </c>
      <c r="D78" s="165" t="s">
        <v>307</v>
      </c>
      <c r="E78" s="165" t="s">
        <v>501</v>
      </c>
      <c r="F78" s="165" t="s">
        <v>502</v>
      </c>
      <c r="G78" s="165" t="s">
        <v>360</v>
      </c>
      <c r="H78" s="173">
        <v>88.5</v>
      </c>
      <c r="I78" s="172"/>
    </row>
    <row r="79" spans="1:9" x14ac:dyDescent="0.35">
      <c r="A79" s="176">
        <v>146.88</v>
      </c>
      <c r="B79" s="176">
        <f t="shared" si="2"/>
        <v>146.28</v>
      </c>
      <c r="C79" s="165" t="s">
        <v>503</v>
      </c>
      <c r="D79" s="165" t="s">
        <v>339</v>
      </c>
      <c r="E79" s="165" t="s">
        <v>504</v>
      </c>
      <c r="F79" s="165" t="s">
        <v>505</v>
      </c>
      <c r="G79" s="165"/>
      <c r="H79" s="173">
        <v>107.2</v>
      </c>
      <c r="I79" s="172"/>
    </row>
    <row r="80" spans="1:9" x14ac:dyDescent="0.35">
      <c r="A80" s="176">
        <v>146.9</v>
      </c>
      <c r="B80" s="176">
        <f t="shared" si="2"/>
        <v>146.30000000000001</v>
      </c>
      <c r="C80" s="165" t="s">
        <v>477</v>
      </c>
      <c r="D80" s="165" t="s">
        <v>396</v>
      </c>
      <c r="E80" s="165" t="s">
        <v>477</v>
      </c>
      <c r="F80" s="165" t="s">
        <v>479</v>
      </c>
      <c r="G80" s="165"/>
      <c r="H80" s="173">
        <v>88.5</v>
      </c>
      <c r="I80" s="172">
        <v>147.32</v>
      </c>
    </row>
    <row r="81" spans="1:9" x14ac:dyDescent="0.35">
      <c r="A81" s="176">
        <v>146.9</v>
      </c>
      <c r="B81" s="176">
        <f t="shared" si="2"/>
        <v>146.30000000000001</v>
      </c>
      <c r="C81" s="165" t="s">
        <v>285</v>
      </c>
      <c r="D81" s="165" t="s">
        <v>307</v>
      </c>
      <c r="E81" s="165" t="s">
        <v>506</v>
      </c>
      <c r="F81" s="165" t="s">
        <v>318</v>
      </c>
      <c r="G81" s="165" t="s">
        <v>491</v>
      </c>
      <c r="H81" s="173" t="s">
        <v>937</v>
      </c>
      <c r="I81" s="172"/>
    </row>
    <row r="82" spans="1:9" x14ac:dyDescent="0.35">
      <c r="A82" s="176">
        <v>146.91</v>
      </c>
      <c r="B82" s="176">
        <f t="shared" si="2"/>
        <v>146.31</v>
      </c>
      <c r="C82" s="165" t="s">
        <v>446</v>
      </c>
      <c r="D82" s="165" t="s">
        <v>416</v>
      </c>
      <c r="E82" s="165" t="s">
        <v>507</v>
      </c>
      <c r="F82" s="165" t="s">
        <v>470</v>
      </c>
      <c r="G82" s="165"/>
      <c r="H82" s="173">
        <v>100</v>
      </c>
      <c r="I82" s="172"/>
    </row>
    <row r="83" spans="1:9" x14ac:dyDescent="0.35">
      <c r="A83" s="176">
        <v>146.91999999999999</v>
      </c>
      <c r="B83" s="176">
        <f t="shared" si="2"/>
        <v>146.32</v>
      </c>
      <c r="C83" s="165" t="s">
        <v>508</v>
      </c>
      <c r="D83" s="165" t="s">
        <v>509</v>
      </c>
      <c r="E83" s="165" t="s">
        <v>508</v>
      </c>
      <c r="F83" s="165" t="s">
        <v>510</v>
      </c>
      <c r="G83" s="165"/>
      <c r="H83" s="173"/>
      <c r="I83" s="172"/>
    </row>
    <row r="84" spans="1:9" x14ac:dyDescent="0.35">
      <c r="A84" s="176">
        <v>146.91999999999999</v>
      </c>
      <c r="B84" s="176">
        <f t="shared" si="2"/>
        <v>146.32</v>
      </c>
      <c r="C84" s="165" t="s">
        <v>285</v>
      </c>
      <c r="D84" s="165" t="s">
        <v>307</v>
      </c>
      <c r="E84" s="165" t="s">
        <v>511</v>
      </c>
      <c r="F84" s="165" t="s">
        <v>318</v>
      </c>
      <c r="G84" s="165" t="s">
        <v>424</v>
      </c>
      <c r="H84" s="173">
        <v>123</v>
      </c>
      <c r="I84" s="172">
        <v>448.77499999999998</v>
      </c>
    </row>
    <row r="85" spans="1:9" x14ac:dyDescent="0.35">
      <c r="A85" s="176">
        <v>146.91999999999999</v>
      </c>
      <c r="B85" s="176">
        <f t="shared" si="2"/>
        <v>146.32</v>
      </c>
      <c r="C85" s="165" t="s">
        <v>512</v>
      </c>
      <c r="D85" s="165" t="s">
        <v>426</v>
      </c>
      <c r="E85" s="165" t="s">
        <v>512</v>
      </c>
      <c r="F85" s="165" t="s">
        <v>429</v>
      </c>
      <c r="G85" s="165"/>
      <c r="H85" s="173">
        <v>136.5</v>
      </c>
      <c r="I85" s="172"/>
    </row>
    <row r="86" spans="1:9" x14ac:dyDescent="0.35">
      <c r="A86" s="176">
        <v>146.94</v>
      </c>
      <c r="B86" s="176">
        <f t="shared" si="2"/>
        <v>146.34</v>
      </c>
      <c r="C86" s="165" t="s">
        <v>513</v>
      </c>
      <c r="D86" s="165" t="s">
        <v>416</v>
      </c>
      <c r="E86" s="165" t="s">
        <v>514</v>
      </c>
      <c r="F86" s="165" t="s">
        <v>515</v>
      </c>
      <c r="G86" s="165"/>
      <c r="H86" s="173">
        <v>100</v>
      </c>
      <c r="I86" s="172" t="s">
        <v>374</v>
      </c>
    </row>
    <row r="87" spans="1:9" x14ac:dyDescent="0.35">
      <c r="A87" s="176">
        <v>146.94</v>
      </c>
      <c r="B87" s="176">
        <f t="shared" si="2"/>
        <v>146.34</v>
      </c>
      <c r="C87" s="165" t="s">
        <v>311</v>
      </c>
      <c r="D87" s="165" t="s">
        <v>307</v>
      </c>
      <c r="E87" s="165" t="s">
        <v>516</v>
      </c>
      <c r="F87" s="165" t="s">
        <v>359</v>
      </c>
      <c r="G87" s="165" t="s">
        <v>360</v>
      </c>
      <c r="H87" s="173">
        <v>88.5</v>
      </c>
      <c r="I87" s="172"/>
    </row>
    <row r="88" spans="1:9" x14ac:dyDescent="0.35">
      <c r="A88" s="176">
        <v>146.96</v>
      </c>
      <c r="B88" s="176">
        <f t="shared" si="2"/>
        <v>146.36000000000001</v>
      </c>
      <c r="C88" s="165" t="s">
        <v>517</v>
      </c>
      <c r="D88" s="165" t="s">
        <v>498</v>
      </c>
      <c r="E88" s="165" t="s">
        <v>518</v>
      </c>
      <c r="F88" s="165" t="s">
        <v>519</v>
      </c>
      <c r="G88" s="165"/>
      <c r="H88" s="173">
        <v>100</v>
      </c>
      <c r="I88" s="172">
        <v>146.80000000000001</v>
      </c>
    </row>
    <row r="89" spans="1:9" x14ac:dyDescent="0.35">
      <c r="A89" s="176">
        <v>146.97999999999999</v>
      </c>
      <c r="B89" s="176">
        <f t="shared" si="2"/>
        <v>146.38</v>
      </c>
      <c r="C89" s="165" t="s">
        <v>419</v>
      </c>
      <c r="D89" s="165" t="s">
        <v>416</v>
      </c>
      <c r="E89" s="165" t="s">
        <v>475</v>
      </c>
      <c r="F89" s="165" t="s">
        <v>520</v>
      </c>
      <c r="G89" s="165"/>
      <c r="H89" s="173">
        <v>100</v>
      </c>
      <c r="I89" s="172"/>
    </row>
    <row r="90" spans="1:9" x14ac:dyDescent="0.35">
      <c r="A90" s="176">
        <v>146.97999999999999</v>
      </c>
      <c r="B90" s="176">
        <f t="shared" si="2"/>
        <v>146.38</v>
      </c>
      <c r="C90" s="165" t="s">
        <v>521</v>
      </c>
      <c r="D90" s="165" t="s">
        <v>403</v>
      </c>
      <c r="E90" s="165" t="s">
        <v>522</v>
      </c>
      <c r="F90" s="165" t="s">
        <v>405</v>
      </c>
      <c r="G90" s="165" t="s">
        <v>523</v>
      </c>
      <c r="H90" s="173"/>
      <c r="I90" s="172">
        <v>145.38999999999999</v>
      </c>
    </row>
    <row r="91" spans="1:9" x14ac:dyDescent="0.35">
      <c r="A91" s="176">
        <v>147</v>
      </c>
      <c r="B91" s="176">
        <f t="shared" si="2"/>
        <v>146.4</v>
      </c>
      <c r="C91" s="165" t="s">
        <v>524</v>
      </c>
      <c r="D91" s="165" t="s">
        <v>328</v>
      </c>
      <c r="E91" s="165" t="s">
        <v>525</v>
      </c>
      <c r="F91" s="165" t="s">
        <v>526</v>
      </c>
      <c r="G91" s="165"/>
      <c r="H91" s="173">
        <v>100</v>
      </c>
      <c r="I91" s="172"/>
    </row>
    <row r="92" spans="1:9" x14ac:dyDescent="0.35">
      <c r="A92" s="176">
        <v>147.02000000000001</v>
      </c>
      <c r="B92" s="176">
        <f>A92+0.6</f>
        <v>147.62</v>
      </c>
      <c r="C92" s="165" t="s">
        <v>527</v>
      </c>
      <c r="D92" s="165" t="s">
        <v>328</v>
      </c>
      <c r="E92" s="165" t="s">
        <v>527</v>
      </c>
      <c r="F92" s="165" t="s">
        <v>528</v>
      </c>
      <c r="G92" s="165" t="s">
        <v>373</v>
      </c>
      <c r="H92" s="173">
        <v>100</v>
      </c>
      <c r="I92" s="172">
        <v>147.18</v>
      </c>
    </row>
    <row r="93" spans="1:9" x14ac:dyDescent="0.35">
      <c r="A93" s="176">
        <v>147.02000000000001</v>
      </c>
      <c r="B93" s="176">
        <f t="shared" ref="B93:B138" si="3">A93+0.6</f>
        <v>147.62</v>
      </c>
      <c r="C93" s="165" t="s">
        <v>529</v>
      </c>
      <c r="D93" s="165" t="s">
        <v>307</v>
      </c>
      <c r="E93" s="165" t="s">
        <v>529</v>
      </c>
      <c r="F93" s="165" t="s">
        <v>530</v>
      </c>
      <c r="G93" s="165"/>
      <c r="H93" s="173">
        <v>103.5</v>
      </c>
      <c r="I93" s="172">
        <v>424.55</v>
      </c>
    </row>
    <row r="94" spans="1:9" x14ac:dyDescent="0.35">
      <c r="A94" s="176">
        <v>147.04</v>
      </c>
      <c r="B94" s="176">
        <f t="shared" si="3"/>
        <v>147.63999999999999</v>
      </c>
      <c r="C94" s="165" t="s">
        <v>531</v>
      </c>
      <c r="D94" s="165" t="s">
        <v>307</v>
      </c>
      <c r="E94" s="165" t="s">
        <v>531</v>
      </c>
      <c r="F94" s="165" t="s">
        <v>309</v>
      </c>
      <c r="G94" s="165" t="s">
        <v>310</v>
      </c>
      <c r="H94" s="173">
        <v>123</v>
      </c>
      <c r="I94" s="172"/>
    </row>
    <row r="95" spans="1:9" x14ac:dyDescent="0.35">
      <c r="A95" s="176">
        <v>147.04</v>
      </c>
      <c r="B95" s="176">
        <f t="shared" si="3"/>
        <v>147.63999999999999</v>
      </c>
      <c r="C95" s="165" t="s">
        <v>532</v>
      </c>
      <c r="D95" s="165" t="s">
        <v>426</v>
      </c>
      <c r="E95" s="165" t="s">
        <v>533</v>
      </c>
      <c r="F95" s="165" t="s">
        <v>428</v>
      </c>
      <c r="G95" s="165" t="s">
        <v>388</v>
      </c>
      <c r="H95" s="173">
        <v>136.5</v>
      </c>
      <c r="I95" s="172">
        <v>147.32</v>
      </c>
    </row>
    <row r="96" spans="1:9" x14ac:dyDescent="0.35">
      <c r="A96" s="176">
        <v>147.06</v>
      </c>
      <c r="B96" s="176">
        <f t="shared" si="3"/>
        <v>147.66</v>
      </c>
      <c r="C96" s="165" t="s">
        <v>534</v>
      </c>
      <c r="D96" s="165" t="s">
        <v>346</v>
      </c>
      <c r="E96" s="165" t="s">
        <v>535</v>
      </c>
      <c r="F96" s="165" t="s">
        <v>348</v>
      </c>
      <c r="G96" s="165" t="s">
        <v>349</v>
      </c>
      <c r="H96" s="173">
        <v>88.5</v>
      </c>
      <c r="I96" s="172" t="s">
        <v>436</v>
      </c>
    </row>
    <row r="97" spans="1:9" x14ac:dyDescent="0.35">
      <c r="A97" s="176">
        <v>147.06</v>
      </c>
      <c r="B97" s="176">
        <f t="shared" si="3"/>
        <v>147.66</v>
      </c>
      <c r="C97" s="165" t="s">
        <v>419</v>
      </c>
      <c r="D97" s="165" t="s">
        <v>416</v>
      </c>
      <c r="E97" s="165" t="s">
        <v>536</v>
      </c>
      <c r="F97" s="165" t="s">
        <v>537</v>
      </c>
      <c r="G97" s="165"/>
      <c r="H97" s="173"/>
      <c r="I97" s="172" t="s">
        <v>538</v>
      </c>
    </row>
    <row r="98" spans="1:9" x14ac:dyDescent="0.35">
      <c r="A98" s="176">
        <v>147.06</v>
      </c>
      <c r="B98" s="176">
        <f t="shared" si="3"/>
        <v>147.66</v>
      </c>
      <c r="C98" s="165" t="s">
        <v>311</v>
      </c>
      <c r="D98" s="165" t="s">
        <v>307</v>
      </c>
      <c r="E98" s="165" t="s">
        <v>539</v>
      </c>
      <c r="F98" s="165" t="s">
        <v>409</v>
      </c>
      <c r="G98" s="165" t="s">
        <v>360</v>
      </c>
      <c r="H98" s="173"/>
      <c r="I98" s="172"/>
    </row>
    <row r="99" spans="1:9" x14ac:dyDescent="0.35">
      <c r="A99" s="176">
        <v>147.08000000000001</v>
      </c>
      <c r="B99" s="176">
        <f t="shared" si="3"/>
        <v>147.68</v>
      </c>
      <c r="C99" s="165" t="s">
        <v>540</v>
      </c>
      <c r="D99" s="165" t="s">
        <v>396</v>
      </c>
      <c r="E99" s="165" t="s">
        <v>541</v>
      </c>
      <c r="F99" s="165" t="s">
        <v>348</v>
      </c>
      <c r="G99" s="165" t="s">
        <v>349</v>
      </c>
      <c r="H99" s="173">
        <v>136.5</v>
      </c>
      <c r="I99" s="172" t="s">
        <v>436</v>
      </c>
    </row>
    <row r="100" spans="1:9" x14ac:dyDescent="0.35">
      <c r="A100" s="176">
        <v>147.08000000000001</v>
      </c>
      <c r="B100" s="176">
        <f t="shared" si="3"/>
        <v>147.68</v>
      </c>
      <c r="C100" s="165" t="s">
        <v>311</v>
      </c>
      <c r="D100" s="165" t="s">
        <v>307</v>
      </c>
      <c r="E100" s="165" t="s">
        <v>542</v>
      </c>
      <c r="F100" s="165" t="s">
        <v>543</v>
      </c>
      <c r="G100" s="165" t="s">
        <v>349</v>
      </c>
      <c r="H100" s="173">
        <v>77</v>
      </c>
      <c r="I100" s="172" t="s">
        <v>436</v>
      </c>
    </row>
    <row r="101" spans="1:9" x14ac:dyDescent="0.35">
      <c r="A101" s="176">
        <v>147.08000000000001</v>
      </c>
      <c r="B101" s="176">
        <f t="shared" si="3"/>
        <v>147.68</v>
      </c>
      <c r="C101" s="165" t="s">
        <v>389</v>
      </c>
      <c r="D101" s="165" t="s">
        <v>346</v>
      </c>
      <c r="E101" s="165" t="s">
        <v>544</v>
      </c>
      <c r="F101" s="165" t="s">
        <v>348</v>
      </c>
      <c r="G101" s="165" t="s">
        <v>349</v>
      </c>
      <c r="H101" s="173">
        <v>88.5</v>
      </c>
      <c r="I101" s="172" t="s">
        <v>436</v>
      </c>
    </row>
    <row r="102" spans="1:9" x14ac:dyDescent="0.35">
      <c r="A102" s="176">
        <v>147.1</v>
      </c>
      <c r="B102" s="176">
        <f t="shared" si="3"/>
        <v>147.69999999999999</v>
      </c>
      <c r="C102" s="165" t="s">
        <v>545</v>
      </c>
      <c r="D102" s="165" t="s">
        <v>339</v>
      </c>
      <c r="E102" s="165" t="s">
        <v>546</v>
      </c>
      <c r="F102" s="165" t="s">
        <v>547</v>
      </c>
      <c r="G102" s="165" t="s">
        <v>450</v>
      </c>
      <c r="H102" s="173">
        <v>100</v>
      </c>
      <c r="I102" s="172" t="s">
        <v>451</v>
      </c>
    </row>
    <row r="103" spans="1:9" x14ac:dyDescent="0.35">
      <c r="A103" s="176">
        <v>147.1</v>
      </c>
      <c r="B103" s="176">
        <f t="shared" si="3"/>
        <v>147.69999999999999</v>
      </c>
      <c r="C103" s="165" t="s">
        <v>342</v>
      </c>
      <c r="D103" s="165" t="s">
        <v>307</v>
      </c>
      <c r="E103" s="165" t="s">
        <v>548</v>
      </c>
      <c r="F103" s="165" t="s">
        <v>549</v>
      </c>
      <c r="G103" s="165" t="s">
        <v>550</v>
      </c>
      <c r="H103" s="173">
        <v>123</v>
      </c>
      <c r="I103" s="172"/>
    </row>
    <row r="104" spans="1:9" x14ac:dyDescent="0.35">
      <c r="A104" s="176">
        <v>147.1</v>
      </c>
      <c r="B104" s="176">
        <f t="shared" si="3"/>
        <v>147.69999999999999</v>
      </c>
      <c r="C104" s="165" t="s">
        <v>532</v>
      </c>
      <c r="D104" s="165" t="s">
        <v>426</v>
      </c>
      <c r="E104" s="165" t="s">
        <v>551</v>
      </c>
      <c r="F104" s="165" t="s">
        <v>428</v>
      </c>
      <c r="G104" s="165" t="s">
        <v>388</v>
      </c>
      <c r="H104" s="173">
        <v>136.5</v>
      </c>
      <c r="I104" s="172"/>
    </row>
    <row r="105" spans="1:9" x14ac:dyDescent="0.35">
      <c r="A105" s="176">
        <v>147.12</v>
      </c>
      <c r="B105" s="176">
        <f t="shared" si="3"/>
        <v>147.72</v>
      </c>
      <c r="C105" s="165" t="s">
        <v>552</v>
      </c>
      <c r="D105" s="165" t="s">
        <v>328</v>
      </c>
      <c r="E105" s="165" t="s">
        <v>553</v>
      </c>
      <c r="F105" s="165" t="s">
        <v>554</v>
      </c>
      <c r="G105" s="165" t="s">
        <v>528</v>
      </c>
      <c r="H105" s="173">
        <v>123</v>
      </c>
      <c r="I105" s="172"/>
    </row>
    <row r="106" spans="1:9" x14ac:dyDescent="0.35">
      <c r="A106" s="176">
        <v>147.12</v>
      </c>
      <c r="B106" s="176">
        <f t="shared" si="3"/>
        <v>147.72</v>
      </c>
      <c r="C106" s="165" t="s">
        <v>311</v>
      </c>
      <c r="D106" s="165" t="s">
        <v>307</v>
      </c>
      <c r="E106" s="165" t="s">
        <v>516</v>
      </c>
      <c r="F106" s="165" t="s">
        <v>373</v>
      </c>
      <c r="G106" s="165"/>
      <c r="H106" s="173">
        <v>100</v>
      </c>
      <c r="I106" s="172">
        <v>147.18</v>
      </c>
    </row>
    <row r="107" spans="1:9" x14ac:dyDescent="0.35">
      <c r="A107" s="176">
        <v>147.12</v>
      </c>
      <c r="B107" s="176">
        <f t="shared" si="3"/>
        <v>147.72</v>
      </c>
      <c r="C107" s="165" t="s">
        <v>534</v>
      </c>
      <c r="D107" s="165" t="s">
        <v>346</v>
      </c>
      <c r="E107" s="165" t="s">
        <v>555</v>
      </c>
      <c r="F107" s="165" t="s">
        <v>543</v>
      </c>
      <c r="G107" s="165"/>
      <c r="H107" s="173">
        <v>100</v>
      </c>
      <c r="I107" s="172" t="s">
        <v>556</v>
      </c>
    </row>
    <row r="108" spans="1:9" x14ac:dyDescent="0.35">
      <c r="A108" s="176">
        <v>147.13999999999999</v>
      </c>
      <c r="B108" s="176">
        <f t="shared" si="3"/>
        <v>147.73999999999998</v>
      </c>
      <c r="C108" s="165" t="s">
        <v>534</v>
      </c>
      <c r="D108" s="165" t="s">
        <v>346</v>
      </c>
      <c r="E108" s="165" t="s">
        <v>555</v>
      </c>
      <c r="F108" s="165" t="s">
        <v>348</v>
      </c>
      <c r="G108" s="165" t="s">
        <v>349</v>
      </c>
      <c r="H108" s="173">
        <v>88.5</v>
      </c>
      <c r="I108" s="172" t="s">
        <v>436</v>
      </c>
    </row>
    <row r="109" spans="1:9" x14ac:dyDescent="0.35">
      <c r="A109" s="176">
        <v>147.13999999999999</v>
      </c>
      <c r="B109" s="176">
        <f t="shared" si="3"/>
        <v>147.73999999999998</v>
      </c>
      <c r="C109" s="165" t="s">
        <v>311</v>
      </c>
      <c r="D109" s="165" t="s">
        <v>307</v>
      </c>
      <c r="E109" s="165" t="s">
        <v>413</v>
      </c>
      <c r="F109" s="165" t="s">
        <v>557</v>
      </c>
      <c r="G109" s="165"/>
      <c r="H109" s="173">
        <v>127.3</v>
      </c>
      <c r="I109" s="172" t="s">
        <v>558</v>
      </c>
    </row>
    <row r="110" spans="1:9" x14ac:dyDescent="0.35">
      <c r="A110" s="176">
        <v>147.16</v>
      </c>
      <c r="B110" s="176">
        <f t="shared" si="3"/>
        <v>147.76</v>
      </c>
      <c r="C110" s="165" t="s">
        <v>559</v>
      </c>
      <c r="D110" s="165" t="s">
        <v>416</v>
      </c>
      <c r="E110" s="165" t="s">
        <v>560</v>
      </c>
      <c r="F110" s="165" t="s">
        <v>561</v>
      </c>
      <c r="G110" s="165" t="s">
        <v>415</v>
      </c>
      <c r="H110" s="173">
        <v>100</v>
      </c>
      <c r="I110" s="172"/>
    </row>
    <row r="111" spans="1:9" x14ac:dyDescent="0.35">
      <c r="A111" s="176">
        <v>147.16</v>
      </c>
      <c r="B111" s="176">
        <f t="shared" si="3"/>
        <v>147.76</v>
      </c>
      <c r="C111" s="165" t="s">
        <v>311</v>
      </c>
      <c r="D111" s="165" t="s">
        <v>307</v>
      </c>
      <c r="E111" s="165" t="s">
        <v>268</v>
      </c>
      <c r="F111" s="165" t="s">
        <v>562</v>
      </c>
      <c r="G111" s="165"/>
      <c r="H111" s="173">
        <v>127.3</v>
      </c>
      <c r="I111" s="172"/>
    </row>
    <row r="112" spans="1:9" x14ac:dyDescent="0.35">
      <c r="A112" s="176">
        <v>147.18</v>
      </c>
      <c r="B112" s="176">
        <f t="shared" si="3"/>
        <v>147.78</v>
      </c>
      <c r="C112" s="165" t="s">
        <v>563</v>
      </c>
      <c r="D112" s="165" t="s">
        <v>307</v>
      </c>
      <c r="E112" s="165" t="s">
        <v>564</v>
      </c>
      <c r="F112" s="165" t="s">
        <v>373</v>
      </c>
      <c r="G112" s="165"/>
      <c r="H112" s="173">
        <v>100</v>
      </c>
      <c r="I112" s="172">
        <v>147.12</v>
      </c>
    </row>
    <row r="113" spans="1:9" x14ac:dyDescent="0.35">
      <c r="A113" s="176">
        <v>147.19999999999999</v>
      </c>
      <c r="B113" s="176">
        <f t="shared" si="3"/>
        <v>147.79999999999998</v>
      </c>
      <c r="C113" s="165" t="s">
        <v>346</v>
      </c>
      <c r="D113" s="165" t="s">
        <v>346</v>
      </c>
      <c r="E113" s="165" t="s">
        <v>565</v>
      </c>
      <c r="F113" s="165" t="s">
        <v>348</v>
      </c>
      <c r="G113" s="165"/>
      <c r="H113" s="173">
        <v>88.5</v>
      </c>
      <c r="I113" s="172" t="s">
        <v>566</v>
      </c>
    </row>
    <row r="114" spans="1:9" x14ac:dyDescent="0.35">
      <c r="A114" s="176">
        <v>147.19999999999999</v>
      </c>
      <c r="B114" s="176">
        <f t="shared" si="3"/>
        <v>147.79999999999998</v>
      </c>
      <c r="C114" s="165" t="s">
        <v>327</v>
      </c>
      <c r="D114" s="165" t="s">
        <v>328</v>
      </c>
      <c r="E114" s="165" t="s">
        <v>329</v>
      </c>
      <c r="F114" s="165" t="s">
        <v>330</v>
      </c>
      <c r="G114" s="165" t="s">
        <v>388</v>
      </c>
      <c r="H114" s="173">
        <v>103.5</v>
      </c>
      <c r="I114" s="172" t="s">
        <v>567</v>
      </c>
    </row>
    <row r="115" spans="1:9" x14ac:dyDescent="0.35">
      <c r="A115" s="176">
        <v>147.19999999999999</v>
      </c>
      <c r="B115" s="176">
        <f t="shared" si="3"/>
        <v>147.79999999999998</v>
      </c>
      <c r="C115" s="165" t="s">
        <v>568</v>
      </c>
      <c r="D115" s="165" t="s">
        <v>339</v>
      </c>
      <c r="E115" s="165" t="s">
        <v>569</v>
      </c>
      <c r="F115" s="165" t="s">
        <v>359</v>
      </c>
      <c r="G115" s="165" t="s">
        <v>360</v>
      </c>
      <c r="H115" s="173">
        <v>100</v>
      </c>
      <c r="I115" s="172">
        <v>146.80000000000001</v>
      </c>
    </row>
    <row r="116" spans="1:9" x14ac:dyDescent="0.35">
      <c r="A116" s="176">
        <v>147.19999999999999</v>
      </c>
      <c r="B116" s="176">
        <f t="shared" si="3"/>
        <v>147.79999999999998</v>
      </c>
      <c r="C116" s="165" t="s">
        <v>570</v>
      </c>
      <c r="D116" s="165" t="s">
        <v>307</v>
      </c>
      <c r="E116" s="165" t="s">
        <v>571</v>
      </c>
      <c r="F116" s="165" t="s">
        <v>572</v>
      </c>
      <c r="G116" s="165"/>
      <c r="H116" s="173">
        <v>88.5</v>
      </c>
      <c r="I116" s="172">
        <v>449.52499999999998</v>
      </c>
    </row>
    <row r="117" spans="1:9" x14ac:dyDescent="0.35">
      <c r="A117" s="176">
        <v>147.19999999999999</v>
      </c>
      <c r="B117" s="176">
        <f t="shared" si="3"/>
        <v>147.79999999999998</v>
      </c>
      <c r="C117" s="165" t="s">
        <v>573</v>
      </c>
      <c r="D117" s="165" t="s">
        <v>403</v>
      </c>
      <c r="E117" s="165" t="s">
        <v>574</v>
      </c>
      <c r="F117" s="165" t="s">
        <v>405</v>
      </c>
      <c r="G117" s="165" t="s">
        <v>523</v>
      </c>
      <c r="H117" s="173">
        <v>100</v>
      </c>
      <c r="I117" s="172">
        <v>146.97999999999999</v>
      </c>
    </row>
    <row r="118" spans="1:9" x14ac:dyDescent="0.35">
      <c r="A118" s="176">
        <v>147.22</v>
      </c>
      <c r="B118" s="176">
        <f t="shared" si="3"/>
        <v>147.82</v>
      </c>
      <c r="C118" s="165" t="s">
        <v>351</v>
      </c>
      <c r="D118" s="165" t="s">
        <v>328</v>
      </c>
      <c r="E118" s="165" t="s">
        <v>575</v>
      </c>
      <c r="F118" s="165" t="s">
        <v>383</v>
      </c>
      <c r="G118" s="165" t="s">
        <v>384</v>
      </c>
      <c r="H118" s="173">
        <v>123</v>
      </c>
      <c r="I118" s="172"/>
    </row>
    <row r="119" spans="1:9" x14ac:dyDescent="0.35">
      <c r="A119" s="176">
        <v>147.22</v>
      </c>
      <c r="B119" s="176">
        <f t="shared" si="3"/>
        <v>147.82</v>
      </c>
      <c r="C119" s="165" t="s">
        <v>576</v>
      </c>
      <c r="D119" s="165" t="s">
        <v>307</v>
      </c>
      <c r="E119" s="165" t="s">
        <v>577</v>
      </c>
      <c r="F119" s="165" t="s">
        <v>578</v>
      </c>
      <c r="G119" s="165" t="s">
        <v>576</v>
      </c>
      <c r="H119" s="173">
        <v>151.4</v>
      </c>
      <c r="I119" s="172"/>
    </row>
    <row r="120" spans="1:9" x14ac:dyDescent="0.35">
      <c r="A120" s="176">
        <v>147.24</v>
      </c>
      <c r="B120" s="176">
        <f t="shared" si="3"/>
        <v>147.84</v>
      </c>
      <c r="C120" s="165" t="s">
        <v>327</v>
      </c>
      <c r="D120" s="165" t="s">
        <v>328</v>
      </c>
      <c r="E120" s="165" t="s">
        <v>327</v>
      </c>
      <c r="F120" s="165" t="s">
        <v>579</v>
      </c>
      <c r="G120" s="165"/>
      <c r="H120" s="173">
        <v>79.7</v>
      </c>
      <c r="I120" s="172">
        <v>449.32499999999999</v>
      </c>
    </row>
    <row r="121" spans="1:9" x14ac:dyDescent="0.35">
      <c r="A121" s="176">
        <v>147.26</v>
      </c>
      <c r="B121" s="176">
        <f t="shared" si="3"/>
        <v>147.85999999999999</v>
      </c>
      <c r="C121" s="165" t="s">
        <v>580</v>
      </c>
      <c r="D121" s="165" t="s">
        <v>426</v>
      </c>
      <c r="E121" s="165" t="s">
        <v>580</v>
      </c>
      <c r="F121" s="165" t="s">
        <v>581</v>
      </c>
      <c r="G121" s="165" t="s">
        <v>388</v>
      </c>
      <c r="H121" s="173"/>
      <c r="I121" s="172"/>
    </row>
    <row r="122" spans="1:9" x14ac:dyDescent="0.35">
      <c r="A122" s="176">
        <v>147.26</v>
      </c>
      <c r="B122" s="176">
        <f t="shared" si="3"/>
        <v>147.85999999999999</v>
      </c>
      <c r="C122" s="165" t="s">
        <v>582</v>
      </c>
      <c r="D122" s="165" t="s">
        <v>416</v>
      </c>
      <c r="E122" s="165" t="s">
        <v>582</v>
      </c>
      <c r="F122" s="165" t="s">
        <v>583</v>
      </c>
      <c r="G122" s="165"/>
      <c r="H122" s="173"/>
      <c r="I122" s="172"/>
    </row>
    <row r="123" spans="1:9" x14ac:dyDescent="0.35">
      <c r="A123" s="176">
        <v>147.26</v>
      </c>
      <c r="B123" s="176">
        <f t="shared" si="3"/>
        <v>147.85999999999999</v>
      </c>
      <c r="C123" s="165" t="s">
        <v>285</v>
      </c>
      <c r="D123" s="165" t="s">
        <v>307</v>
      </c>
      <c r="E123" s="165" t="s">
        <v>511</v>
      </c>
      <c r="F123" s="165" t="s">
        <v>330</v>
      </c>
      <c r="G123" s="165" t="s">
        <v>388</v>
      </c>
      <c r="H123" s="173">
        <v>103.5</v>
      </c>
      <c r="I123" s="172">
        <v>449.625</v>
      </c>
    </row>
    <row r="124" spans="1:9" x14ac:dyDescent="0.35">
      <c r="A124" s="176">
        <v>147.28</v>
      </c>
      <c r="B124" s="176">
        <f t="shared" si="3"/>
        <v>147.88</v>
      </c>
      <c r="C124" s="165" t="s">
        <v>361</v>
      </c>
      <c r="D124" s="165" t="s">
        <v>307</v>
      </c>
      <c r="E124" s="165" t="s">
        <v>362</v>
      </c>
      <c r="F124" s="165" t="s">
        <v>363</v>
      </c>
      <c r="G124" s="165" t="s">
        <v>364</v>
      </c>
      <c r="H124" s="173">
        <v>141.30000000000001</v>
      </c>
      <c r="I124" s="172">
        <v>449.67500000000001</v>
      </c>
    </row>
    <row r="125" spans="1:9" x14ac:dyDescent="0.35">
      <c r="A125" s="176">
        <v>147.28</v>
      </c>
      <c r="B125" s="176">
        <f t="shared" si="3"/>
        <v>147.88</v>
      </c>
      <c r="C125" s="165" t="s">
        <v>584</v>
      </c>
      <c r="D125" s="165" t="s">
        <v>416</v>
      </c>
      <c r="E125" s="165" t="s">
        <v>585</v>
      </c>
      <c r="F125" s="165" t="s">
        <v>254</v>
      </c>
      <c r="G125" s="165"/>
      <c r="H125" s="173"/>
      <c r="I125" s="172" t="s">
        <v>256</v>
      </c>
    </row>
    <row r="126" spans="1:9" x14ac:dyDescent="0.35">
      <c r="A126" s="176">
        <v>147.30000000000001</v>
      </c>
      <c r="B126" s="176">
        <f t="shared" si="3"/>
        <v>147.9</v>
      </c>
      <c r="C126" s="165" t="s">
        <v>586</v>
      </c>
      <c r="D126" s="165" t="s">
        <v>307</v>
      </c>
      <c r="E126" s="165" t="s">
        <v>587</v>
      </c>
      <c r="F126" s="165" t="s">
        <v>309</v>
      </c>
      <c r="G126" s="165" t="s">
        <v>310</v>
      </c>
      <c r="H126" s="173">
        <v>123</v>
      </c>
      <c r="I126" s="172"/>
    </row>
    <row r="127" spans="1:9" x14ac:dyDescent="0.35">
      <c r="A127" s="176">
        <v>147.30000000000001</v>
      </c>
      <c r="B127" s="176">
        <f t="shared" si="3"/>
        <v>147.9</v>
      </c>
      <c r="C127" s="165" t="s">
        <v>588</v>
      </c>
      <c r="D127" s="165" t="s">
        <v>416</v>
      </c>
      <c r="E127" s="165" t="s">
        <v>589</v>
      </c>
      <c r="F127" s="165" t="s">
        <v>590</v>
      </c>
      <c r="G127" s="165"/>
      <c r="H127" s="173">
        <v>100</v>
      </c>
      <c r="I127" s="172">
        <v>146.80000000000001</v>
      </c>
    </row>
    <row r="128" spans="1:9" x14ac:dyDescent="0.35">
      <c r="A128" s="176">
        <v>147.30000000000001</v>
      </c>
      <c r="B128" s="176">
        <f t="shared" si="3"/>
        <v>147.9</v>
      </c>
      <c r="C128" s="165" t="s">
        <v>521</v>
      </c>
      <c r="D128" s="165" t="s">
        <v>307</v>
      </c>
      <c r="E128" s="165" t="s">
        <v>591</v>
      </c>
      <c r="F128" s="165" t="s">
        <v>405</v>
      </c>
      <c r="G128" s="165"/>
      <c r="H128" s="173">
        <v>100</v>
      </c>
      <c r="I128" s="172"/>
    </row>
    <row r="129" spans="1:9" x14ac:dyDescent="0.35">
      <c r="A129" s="176">
        <v>147.32</v>
      </c>
      <c r="B129" s="176">
        <f t="shared" si="3"/>
        <v>147.91999999999999</v>
      </c>
      <c r="C129" s="165" t="s">
        <v>327</v>
      </c>
      <c r="D129" s="165" t="s">
        <v>328</v>
      </c>
      <c r="E129" s="165" t="s">
        <v>592</v>
      </c>
      <c r="F129" s="165" t="s">
        <v>593</v>
      </c>
      <c r="G129" s="165"/>
      <c r="H129" s="173">
        <v>88.5</v>
      </c>
      <c r="I129" s="172"/>
    </row>
    <row r="130" spans="1:9" x14ac:dyDescent="0.35">
      <c r="A130" s="176">
        <v>147.32</v>
      </c>
      <c r="B130" s="176">
        <f t="shared" si="3"/>
        <v>147.91999999999999</v>
      </c>
      <c r="C130" s="165" t="s">
        <v>345</v>
      </c>
      <c r="D130" s="165" t="s">
        <v>346</v>
      </c>
      <c r="E130" s="165" t="s">
        <v>347</v>
      </c>
      <c r="F130" s="165" t="s">
        <v>348</v>
      </c>
      <c r="G130" s="165" t="s">
        <v>349</v>
      </c>
      <c r="H130" s="173">
        <v>88.5</v>
      </c>
      <c r="I130" s="172" t="s">
        <v>594</v>
      </c>
    </row>
    <row r="131" spans="1:9" x14ac:dyDescent="0.35">
      <c r="A131" s="176">
        <v>147.34</v>
      </c>
      <c r="B131" s="176">
        <f t="shared" si="3"/>
        <v>147.94</v>
      </c>
      <c r="C131" s="165" t="s">
        <v>279</v>
      </c>
      <c r="D131" s="165" t="s">
        <v>307</v>
      </c>
      <c r="E131" s="165" t="s">
        <v>595</v>
      </c>
      <c r="F131" s="165" t="s">
        <v>363</v>
      </c>
      <c r="G131" s="165" t="s">
        <v>364</v>
      </c>
      <c r="H131" s="173">
        <v>100</v>
      </c>
      <c r="I131" s="172"/>
    </row>
    <row r="132" spans="1:9" x14ac:dyDescent="0.35">
      <c r="A132" s="176">
        <v>147.34</v>
      </c>
      <c r="B132" s="176">
        <f t="shared" si="3"/>
        <v>147.94</v>
      </c>
      <c r="C132" s="165" t="s">
        <v>596</v>
      </c>
      <c r="D132" s="165" t="s">
        <v>426</v>
      </c>
      <c r="E132" s="165" t="s">
        <v>597</v>
      </c>
      <c r="F132" s="165" t="s">
        <v>598</v>
      </c>
      <c r="G132" s="165"/>
      <c r="H132" s="173">
        <v>136.5</v>
      </c>
      <c r="I132" s="172">
        <v>147.1</v>
      </c>
    </row>
    <row r="133" spans="1:9" x14ac:dyDescent="0.35">
      <c r="A133" s="176">
        <v>147.36000000000001</v>
      </c>
      <c r="B133" s="176">
        <f t="shared" si="3"/>
        <v>147.96</v>
      </c>
      <c r="C133" s="165" t="s">
        <v>599</v>
      </c>
      <c r="D133" s="165" t="s">
        <v>307</v>
      </c>
      <c r="E133" s="165" t="s">
        <v>90</v>
      </c>
      <c r="F133" s="165" t="s">
        <v>600</v>
      </c>
      <c r="G133" s="165"/>
      <c r="H133" s="173">
        <v>100</v>
      </c>
      <c r="I133" s="172"/>
    </row>
    <row r="134" spans="1:9" x14ac:dyDescent="0.35">
      <c r="A134" s="176">
        <v>147.36000000000001</v>
      </c>
      <c r="B134" s="176">
        <f t="shared" si="3"/>
        <v>147.96</v>
      </c>
      <c r="C134" s="165" t="s">
        <v>497</v>
      </c>
      <c r="D134" s="165" t="s">
        <v>498</v>
      </c>
      <c r="E134" s="165" t="s">
        <v>497</v>
      </c>
      <c r="F134" s="165" t="s">
        <v>601</v>
      </c>
      <c r="G134" s="165"/>
      <c r="H134" s="173"/>
      <c r="I134" s="172" t="s">
        <v>602</v>
      </c>
    </row>
    <row r="135" spans="1:9" x14ac:dyDescent="0.35">
      <c r="A135" s="176">
        <v>147.38</v>
      </c>
      <c r="B135" s="176">
        <f t="shared" si="3"/>
        <v>147.97999999999999</v>
      </c>
      <c r="C135" s="165" t="s">
        <v>603</v>
      </c>
      <c r="D135" s="165" t="s">
        <v>416</v>
      </c>
      <c r="E135" s="165" t="s">
        <v>603</v>
      </c>
      <c r="F135" s="165" t="s">
        <v>604</v>
      </c>
      <c r="G135" s="165"/>
      <c r="H135" s="173">
        <v>203.5</v>
      </c>
      <c r="I135" s="172"/>
    </row>
    <row r="136" spans="1:9" x14ac:dyDescent="0.35">
      <c r="A136" s="176">
        <v>147.38</v>
      </c>
      <c r="B136" s="176">
        <f t="shared" si="3"/>
        <v>147.97999999999999</v>
      </c>
      <c r="C136" s="165" t="s">
        <v>552</v>
      </c>
      <c r="D136" s="165" t="s">
        <v>328</v>
      </c>
      <c r="E136" s="165" t="s">
        <v>527</v>
      </c>
      <c r="F136" s="165" t="s">
        <v>605</v>
      </c>
      <c r="G136" s="165"/>
      <c r="H136" s="173">
        <v>100</v>
      </c>
      <c r="I136" s="172"/>
    </row>
    <row r="137" spans="1:9" x14ac:dyDescent="0.35">
      <c r="A137" s="176">
        <v>147.38</v>
      </c>
      <c r="B137" s="176">
        <f t="shared" si="3"/>
        <v>147.97999999999999</v>
      </c>
      <c r="C137" s="165" t="s">
        <v>606</v>
      </c>
      <c r="D137" s="165" t="s">
        <v>607</v>
      </c>
      <c r="E137" s="165" t="s">
        <v>608</v>
      </c>
      <c r="F137" s="165" t="s">
        <v>383</v>
      </c>
      <c r="G137" s="165" t="s">
        <v>384</v>
      </c>
      <c r="H137" s="173">
        <v>123</v>
      </c>
      <c r="I137" s="172"/>
    </row>
    <row r="138" spans="1:9" x14ac:dyDescent="0.35">
      <c r="A138" s="176">
        <v>147.4</v>
      </c>
      <c r="B138" s="176">
        <f t="shared" si="3"/>
        <v>148</v>
      </c>
      <c r="C138" s="165" t="s">
        <v>279</v>
      </c>
      <c r="D138" s="165" t="s">
        <v>307</v>
      </c>
      <c r="E138" s="165" t="s">
        <v>279</v>
      </c>
      <c r="F138" s="165" t="s">
        <v>609</v>
      </c>
      <c r="G138" s="165"/>
      <c r="H138" s="173"/>
      <c r="I138" s="172"/>
    </row>
    <row r="139" spans="1:9" x14ac:dyDescent="0.35">
      <c r="A139" s="176">
        <v>147.86000000000001</v>
      </c>
      <c r="B139" s="176">
        <f>A139-0.6</f>
        <v>147.26000000000002</v>
      </c>
      <c r="C139" s="165" t="s">
        <v>327</v>
      </c>
      <c r="D139" s="165" t="s">
        <v>328</v>
      </c>
      <c r="E139" s="165" t="s">
        <v>610</v>
      </c>
      <c r="F139" s="165" t="s">
        <v>330</v>
      </c>
      <c r="G139" s="165" t="s">
        <v>388</v>
      </c>
      <c r="H139" s="173">
        <v>77</v>
      </c>
      <c r="I139" s="172"/>
    </row>
    <row r="140" spans="1:9" x14ac:dyDescent="0.35">
      <c r="A140" s="172"/>
      <c r="B140" s="172"/>
      <c r="C140" s="165"/>
      <c r="D140" s="165"/>
      <c r="E140" s="165"/>
      <c r="F140" s="165"/>
      <c r="G140" s="165"/>
      <c r="H140" s="172"/>
      <c r="I140" s="172"/>
    </row>
    <row r="141" spans="1:9" x14ac:dyDescent="0.35">
      <c r="A141" s="363" t="s">
        <v>611</v>
      </c>
      <c r="B141" s="363"/>
      <c r="C141" s="363"/>
      <c r="D141" s="363"/>
      <c r="E141" s="363"/>
      <c r="F141" s="363"/>
      <c r="G141" s="363"/>
      <c r="H141" s="363"/>
      <c r="I141" s="363"/>
    </row>
    <row r="142" spans="1:9" x14ac:dyDescent="0.35">
      <c r="A142" s="166" t="s">
        <v>944</v>
      </c>
      <c r="B142" s="166" t="s">
        <v>945</v>
      </c>
      <c r="C142" s="171" t="s">
        <v>252</v>
      </c>
      <c r="D142" s="171" t="s">
        <v>301</v>
      </c>
      <c r="E142" s="171" t="s">
        <v>302</v>
      </c>
      <c r="F142" s="171" t="s">
        <v>303</v>
      </c>
      <c r="G142" s="171" t="s">
        <v>304</v>
      </c>
      <c r="H142" s="170" t="s">
        <v>5</v>
      </c>
      <c r="I142" s="170" t="s">
        <v>305</v>
      </c>
    </row>
    <row r="143" spans="1:9" x14ac:dyDescent="0.35">
      <c r="A143" s="176">
        <v>223.4</v>
      </c>
      <c r="B143" s="176">
        <f>A143-1.6</f>
        <v>221.8</v>
      </c>
      <c r="C143" s="165" t="s">
        <v>279</v>
      </c>
      <c r="D143" s="165" t="s">
        <v>307</v>
      </c>
      <c r="E143" s="165" t="s">
        <v>279</v>
      </c>
      <c r="F143" s="165" t="s">
        <v>609</v>
      </c>
      <c r="G143" s="165"/>
      <c r="H143" s="173"/>
      <c r="I143" s="172"/>
    </row>
    <row r="144" spans="1:9" x14ac:dyDescent="0.35">
      <c r="A144" s="176">
        <v>223.88</v>
      </c>
      <c r="B144" s="176">
        <f t="shared" ref="B144:B163" si="4">A144-1.6</f>
        <v>222.28</v>
      </c>
      <c r="C144" s="165" t="s">
        <v>612</v>
      </c>
      <c r="D144" s="165" t="s">
        <v>307</v>
      </c>
      <c r="E144" s="165" t="s">
        <v>612</v>
      </c>
      <c r="F144" s="165" t="s">
        <v>613</v>
      </c>
      <c r="G144" s="165"/>
      <c r="H144" s="173">
        <v>167.9</v>
      </c>
      <c r="I144" s="172"/>
    </row>
    <row r="145" spans="1:9" x14ac:dyDescent="0.35">
      <c r="A145" s="176">
        <v>223.92</v>
      </c>
      <c r="B145" s="176">
        <f t="shared" si="4"/>
        <v>222.32</v>
      </c>
      <c r="C145" s="165" t="s">
        <v>614</v>
      </c>
      <c r="D145" s="165" t="s">
        <v>339</v>
      </c>
      <c r="E145" s="165" t="s">
        <v>615</v>
      </c>
      <c r="F145" s="165" t="s">
        <v>543</v>
      </c>
      <c r="G145" s="165"/>
      <c r="H145" s="173">
        <v>88.5</v>
      </c>
      <c r="I145" s="172"/>
    </row>
    <row r="146" spans="1:9" x14ac:dyDescent="0.35">
      <c r="A146" s="176">
        <v>223.94</v>
      </c>
      <c r="B146" s="176">
        <f t="shared" si="4"/>
        <v>222.34</v>
      </c>
      <c r="C146" s="165" t="s">
        <v>434</v>
      </c>
      <c r="D146" s="165" t="s">
        <v>396</v>
      </c>
      <c r="E146" s="165" t="s">
        <v>435</v>
      </c>
      <c r="F146" s="165" t="s">
        <v>479</v>
      </c>
      <c r="G146" s="165" t="s">
        <v>616</v>
      </c>
      <c r="H146" s="173"/>
      <c r="I146" s="172"/>
    </row>
    <row r="147" spans="1:9" x14ac:dyDescent="0.35">
      <c r="A147" s="176">
        <v>223.96</v>
      </c>
      <c r="B147" s="176">
        <f t="shared" si="4"/>
        <v>222.36</v>
      </c>
      <c r="C147" s="165" t="s">
        <v>41</v>
      </c>
      <c r="D147" s="165" t="s">
        <v>307</v>
      </c>
      <c r="E147" s="165" t="s">
        <v>41</v>
      </c>
      <c r="F147" s="165" t="s">
        <v>617</v>
      </c>
      <c r="G147" s="165" t="s">
        <v>259</v>
      </c>
      <c r="H147" s="173">
        <v>103.5</v>
      </c>
      <c r="I147" s="172"/>
    </row>
    <row r="148" spans="1:9" x14ac:dyDescent="0.35">
      <c r="A148" s="176">
        <v>224.42</v>
      </c>
      <c r="B148" s="176">
        <f t="shared" si="4"/>
        <v>222.82</v>
      </c>
      <c r="C148" s="165" t="s">
        <v>618</v>
      </c>
      <c r="D148" s="165" t="s">
        <v>307</v>
      </c>
      <c r="E148" s="165" t="s">
        <v>619</v>
      </c>
      <c r="F148" s="165" t="s">
        <v>620</v>
      </c>
      <c r="G148" s="165" t="s">
        <v>621</v>
      </c>
      <c r="H148" s="173">
        <v>156.69999999999999</v>
      </c>
      <c r="I148" s="172"/>
    </row>
    <row r="149" spans="1:9" x14ac:dyDescent="0.35">
      <c r="A149" s="176">
        <v>224.54</v>
      </c>
      <c r="B149" s="176">
        <f t="shared" si="4"/>
        <v>222.94</v>
      </c>
      <c r="C149" s="165" t="s">
        <v>56</v>
      </c>
      <c r="D149" s="165" t="s">
        <v>307</v>
      </c>
      <c r="E149" s="165" t="s">
        <v>56</v>
      </c>
      <c r="F149" s="165" t="s">
        <v>622</v>
      </c>
      <c r="G149" s="165"/>
      <c r="H149" s="173">
        <v>103.5</v>
      </c>
      <c r="I149" s="172"/>
    </row>
    <row r="150" spans="1:9" x14ac:dyDescent="0.35">
      <c r="A150" s="176">
        <v>224.56</v>
      </c>
      <c r="B150" s="176">
        <f t="shared" si="4"/>
        <v>222.96</v>
      </c>
      <c r="C150" s="165" t="s">
        <v>286</v>
      </c>
      <c r="D150" s="165" t="s">
        <v>307</v>
      </c>
      <c r="E150" s="165" t="s">
        <v>623</v>
      </c>
      <c r="F150" s="165" t="s">
        <v>369</v>
      </c>
      <c r="G150" s="165" t="s">
        <v>370</v>
      </c>
      <c r="H150" s="173">
        <v>100</v>
      </c>
      <c r="I150" s="172">
        <v>448.2</v>
      </c>
    </row>
    <row r="151" spans="1:9" x14ac:dyDescent="0.35">
      <c r="A151" s="176">
        <v>224.6</v>
      </c>
      <c r="B151" s="176">
        <f t="shared" si="4"/>
        <v>223</v>
      </c>
      <c r="C151" s="165" t="s">
        <v>25</v>
      </c>
      <c r="D151" s="165" t="s">
        <v>307</v>
      </c>
      <c r="E151" s="165" t="s">
        <v>25</v>
      </c>
      <c r="F151" s="165" t="s">
        <v>622</v>
      </c>
      <c r="G151" s="165" t="s">
        <v>624</v>
      </c>
      <c r="H151" s="173">
        <v>103.5</v>
      </c>
      <c r="I151" s="172"/>
    </row>
    <row r="152" spans="1:9" x14ac:dyDescent="0.35">
      <c r="A152" s="176">
        <v>224.64</v>
      </c>
      <c r="B152" s="176">
        <f t="shared" si="4"/>
        <v>223.04</v>
      </c>
      <c r="C152" s="165" t="s">
        <v>263</v>
      </c>
      <c r="D152" s="165" t="s">
        <v>307</v>
      </c>
      <c r="E152" s="165" t="s">
        <v>625</v>
      </c>
      <c r="F152" s="165" t="s">
        <v>255</v>
      </c>
      <c r="G152" s="165"/>
      <c r="H152" s="173">
        <v>156.69999999999999</v>
      </c>
      <c r="I152" s="172"/>
    </row>
    <row r="153" spans="1:9" x14ac:dyDescent="0.35">
      <c r="A153" s="176">
        <v>224.66</v>
      </c>
      <c r="B153" s="176">
        <f t="shared" si="4"/>
        <v>223.06</v>
      </c>
      <c r="C153" s="165" t="s">
        <v>626</v>
      </c>
      <c r="D153" s="165" t="s">
        <v>307</v>
      </c>
      <c r="E153" s="165" t="s">
        <v>56</v>
      </c>
      <c r="F153" s="165" t="s">
        <v>255</v>
      </c>
      <c r="G153" s="165"/>
      <c r="H153" s="173">
        <v>156.69999999999999</v>
      </c>
      <c r="I153" s="172"/>
    </row>
    <row r="154" spans="1:9" x14ac:dyDescent="0.35">
      <c r="A154" s="176">
        <v>224.7</v>
      </c>
      <c r="B154" s="176">
        <f t="shared" si="4"/>
        <v>223.1</v>
      </c>
      <c r="C154" s="165" t="s">
        <v>361</v>
      </c>
      <c r="D154" s="165" t="s">
        <v>307</v>
      </c>
      <c r="E154" s="165" t="s">
        <v>542</v>
      </c>
      <c r="F154" s="165" t="s">
        <v>627</v>
      </c>
      <c r="G154" s="165"/>
      <c r="H154" s="173">
        <v>107.2</v>
      </c>
      <c r="I154" s="172"/>
    </row>
    <row r="155" spans="1:9" x14ac:dyDescent="0.35">
      <c r="A155" s="176">
        <v>224.74</v>
      </c>
      <c r="B155" s="176">
        <f t="shared" si="4"/>
        <v>223.14000000000001</v>
      </c>
      <c r="C155" s="165" t="s">
        <v>584</v>
      </c>
      <c r="D155" s="165" t="s">
        <v>307</v>
      </c>
      <c r="E155" s="165" t="s">
        <v>585</v>
      </c>
      <c r="F155" s="165" t="s">
        <v>254</v>
      </c>
      <c r="G155" s="165"/>
      <c r="H155" s="173">
        <v>100</v>
      </c>
      <c r="I155" s="172"/>
    </row>
    <row r="156" spans="1:9" x14ac:dyDescent="0.35">
      <c r="A156" s="176">
        <v>224.74</v>
      </c>
      <c r="B156" s="176">
        <f t="shared" si="4"/>
        <v>223.14000000000001</v>
      </c>
      <c r="C156" s="165" t="s">
        <v>286</v>
      </c>
      <c r="D156" s="165" t="s">
        <v>307</v>
      </c>
      <c r="E156" s="165" t="s">
        <v>628</v>
      </c>
      <c r="F156" s="165" t="s">
        <v>254</v>
      </c>
      <c r="G156" s="165"/>
      <c r="H156" s="173">
        <v>100</v>
      </c>
      <c r="I156" s="172"/>
    </row>
    <row r="157" spans="1:9" x14ac:dyDescent="0.35">
      <c r="A157" s="176">
        <v>224.78</v>
      </c>
      <c r="B157" s="176">
        <f t="shared" si="4"/>
        <v>223.18</v>
      </c>
      <c r="C157" s="165" t="s">
        <v>311</v>
      </c>
      <c r="D157" s="165" t="s">
        <v>307</v>
      </c>
      <c r="E157" s="165" t="s">
        <v>493</v>
      </c>
      <c r="F157" s="165" t="s">
        <v>502</v>
      </c>
      <c r="G157" s="165"/>
      <c r="H157" s="173">
        <v>100</v>
      </c>
      <c r="I157" s="172"/>
    </row>
    <row r="158" spans="1:9" x14ac:dyDescent="0.35">
      <c r="A158" s="176">
        <v>224.82</v>
      </c>
      <c r="B158" s="176">
        <f t="shared" si="4"/>
        <v>223.22</v>
      </c>
      <c r="C158" s="165" t="s">
        <v>311</v>
      </c>
      <c r="D158" s="165" t="s">
        <v>307</v>
      </c>
      <c r="E158" s="165" t="s">
        <v>268</v>
      </c>
      <c r="F158" s="165" t="s">
        <v>629</v>
      </c>
      <c r="G158" s="165" t="s">
        <v>630</v>
      </c>
      <c r="H158" s="173">
        <v>167.9</v>
      </c>
      <c r="I158" s="172" t="s">
        <v>630</v>
      </c>
    </row>
    <row r="159" spans="1:9" x14ac:dyDescent="0.35">
      <c r="A159" s="176">
        <v>224.86</v>
      </c>
      <c r="B159" s="176">
        <f t="shared" si="4"/>
        <v>223.26000000000002</v>
      </c>
      <c r="C159" s="165" t="s">
        <v>111</v>
      </c>
      <c r="D159" s="165" t="s">
        <v>111</v>
      </c>
      <c r="E159" s="165" t="s">
        <v>111</v>
      </c>
      <c r="F159" s="165" t="s">
        <v>314</v>
      </c>
      <c r="G159" s="165" t="s">
        <v>315</v>
      </c>
      <c r="H159" s="173"/>
      <c r="I159" s="172"/>
    </row>
    <row r="160" spans="1:9" x14ac:dyDescent="0.35">
      <c r="A160" s="176">
        <v>224.88</v>
      </c>
      <c r="B160" s="176">
        <f t="shared" si="4"/>
        <v>223.28</v>
      </c>
      <c r="C160" s="165" t="s">
        <v>291</v>
      </c>
      <c r="D160" s="165" t="s">
        <v>307</v>
      </c>
      <c r="E160" s="165" t="s">
        <v>631</v>
      </c>
      <c r="F160" s="165" t="s">
        <v>632</v>
      </c>
      <c r="G160" s="165" t="s">
        <v>624</v>
      </c>
      <c r="H160" s="173">
        <v>156.69999999999999</v>
      </c>
      <c r="I160" s="172"/>
    </row>
    <row r="161" spans="1:9" x14ac:dyDescent="0.35">
      <c r="A161" s="176">
        <v>224.9</v>
      </c>
      <c r="B161" s="176">
        <f t="shared" si="4"/>
        <v>223.3</v>
      </c>
      <c r="C161" s="165" t="s">
        <v>626</v>
      </c>
      <c r="D161" s="165" t="s">
        <v>307</v>
      </c>
      <c r="E161" s="165" t="s">
        <v>56</v>
      </c>
      <c r="F161" s="165" t="s">
        <v>255</v>
      </c>
      <c r="G161" s="165" t="s">
        <v>624</v>
      </c>
      <c r="H161" s="173">
        <v>156.69999999999999</v>
      </c>
      <c r="I161" s="172"/>
    </row>
    <row r="162" spans="1:9" x14ac:dyDescent="0.35">
      <c r="A162" s="176">
        <v>224.96</v>
      </c>
      <c r="B162" s="176">
        <f t="shared" si="4"/>
        <v>223.36</v>
      </c>
      <c r="C162" s="165" t="s">
        <v>633</v>
      </c>
      <c r="D162" s="165" t="s">
        <v>307</v>
      </c>
      <c r="E162" s="165" t="s">
        <v>633</v>
      </c>
      <c r="F162" s="165" t="s">
        <v>634</v>
      </c>
      <c r="G162" s="165"/>
      <c r="H162" s="173"/>
      <c r="I162" s="172"/>
    </row>
    <row r="163" spans="1:9" x14ac:dyDescent="0.35">
      <c r="A163" s="176">
        <v>224.98</v>
      </c>
      <c r="B163" s="176">
        <f t="shared" si="4"/>
        <v>223.38</v>
      </c>
      <c r="C163" s="165" t="s">
        <v>389</v>
      </c>
      <c r="D163" s="165" t="s">
        <v>346</v>
      </c>
      <c r="E163" s="165" t="s">
        <v>635</v>
      </c>
      <c r="F163" s="165" t="s">
        <v>543</v>
      </c>
      <c r="G163" s="165" t="s">
        <v>349</v>
      </c>
      <c r="H163" s="173">
        <v>88.5</v>
      </c>
      <c r="I163" s="172"/>
    </row>
    <row r="164" spans="1:9" x14ac:dyDescent="0.35">
      <c r="A164" s="172"/>
      <c r="B164" s="172"/>
      <c r="C164" s="165"/>
      <c r="D164" s="165"/>
      <c r="E164" s="165"/>
      <c r="F164" s="165"/>
      <c r="G164" s="165"/>
      <c r="H164" s="172"/>
      <c r="I164" s="172"/>
    </row>
    <row r="165" spans="1:9" x14ac:dyDescent="0.35">
      <c r="A165" s="363" t="s">
        <v>636</v>
      </c>
      <c r="B165" s="363"/>
      <c r="C165" s="363"/>
      <c r="D165" s="363"/>
      <c r="E165" s="363"/>
      <c r="F165" s="363"/>
      <c r="G165" s="363"/>
      <c r="H165" s="363"/>
      <c r="I165" s="363"/>
    </row>
    <row r="166" spans="1:9" x14ac:dyDescent="0.35">
      <c r="A166" s="166" t="s">
        <v>944</v>
      </c>
      <c r="B166" s="166" t="s">
        <v>945</v>
      </c>
      <c r="C166" s="171" t="s">
        <v>252</v>
      </c>
      <c r="D166" s="171" t="s">
        <v>301</v>
      </c>
      <c r="E166" s="171" t="s">
        <v>302</v>
      </c>
      <c r="F166" s="171" t="s">
        <v>303</v>
      </c>
      <c r="G166" s="171" t="s">
        <v>304</v>
      </c>
      <c r="H166" s="170" t="s">
        <v>5</v>
      </c>
      <c r="I166" s="170" t="s">
        <v>305</v>
      </c>
    </row>
    <row r="167" spans="1:9" x14ac:dyDescent="0.35">
      <c r="A167" s="176">
        <v>433.6</v>
      </c>
      <c r="B167" s="176">
        <f>A167-5</f>
        <v>428.6</v>
      </c>
      <c r="C167" s="165" t="s">
        <v>637</v>
      </c>
      <c r="D167" s="165" t="s">
        <v>307</v>
      </c>
      <c r="E167" s="165" t="s">
        <v>637</v>
      </c>
      <c r="F167" s="165" t="s">
        <v>600</v>
      </c>
      <c r="G167" s="165"/>
      <c r="H167" s="173">
        <v>100</v>
      </c>
      <c r="I167" s="172" t="s">
        <v>638</v>
      </c>
    </row>
    <row r="168" spans="1:9" x14ac:dyDescent="0.35">
      <c r="A168" s="176">
        <v>445.08749999999998</v>
      </c>
      <c r="B168" s="176">
        <f t="shared" ref="B168:B231" si="5">A168-5</f>
        <v>440.08749999999998</v>
      </c>
      <c r="C168" s="165" t="s">
        <v>45</v>
      </c>
      <c r="D168" s="165" t="s">
        <v>307</v>
      </c>
      <c r="E168" s="165" t="s">
        <v>639</v>
      </c>
      <c r="F168" s="165" t="s">
        <v>639</v>
      </c>
      <c r="G168" s="165"/>
      <c r="H168" s="173"/>
      <c r="I168" s="172" t="s">
        <v>640</v>
      </c>
    </row>
    <row r="169" spans="1:9" x14ac:dyDescent="0.35">
      <c r="A169" s="176">
        <v>445.82499999999999</v>
      </c>
      <c r="B169" s="176">
        <f t="shared" si="5"/>
        <v>440.82499999999999</v>
      </c>
      <c r="C169" s="165" t="s">
        <v>381</v>
      </c>
      <c r="D169" s="165" t="s">
        <v>307</v>
      </c>
      <c r="E169" s="165" t="s">
        <v>641</v>
      </c>
      <c r="F169" s="165" t="s">
        <v>642</v>
      </c>
      <c r="G169" s="165" t="s">
        <v>643</v>
      </c>
      <c r="H169" s="173">
        <v>100</v>
      </c>
      <c r="I169" s="172"/>
    </row>
    <row r="170" spans="1:9" x14ac:dyDescent="0.35">
      <c r="A170" s="176">
        <v>445.92500000000001</v>
      </c>
      <c r="B170" s="176">
        <f t="shared" si="5"/>
        <v>440.92500000000001</v>
      </c>
      <c r="C170" s="165" t="s">
        <v>381</v>
      </c>
      <c r="D170" s="165" t="s">
        <v>307</v>
      </c>
      <c r="E170" s="165" t="s">
        <v>641</v>
      </c>
      <c r="F170" s="165" t="s">
        <v>642</v>
      </c>
      <c r="G170" s="165" t="s">
        <v>643</v>
      </c>
      <c r="H170" s="173">
        <v>100</v>
      </c>
      <c r="I170" s="172"/>
    </row>
    <row r="171" spans="1:9" x14ac:dyDescent="0.35">
      <c r="A171" s="176">
        <v>446.25</v>
      </c>
      <c r="B171" s="176">
        <f t="shared" si="5"/>
        <v>441.25</v>
      </c>
      <c r="C171" s="165" t="s">
        <v>28</v>
      </c>
      <c r="D171" s="165" t="s">
        <v>307</v>
      </c>
      <c r="E171" s="165" t="s">
        <v>644</v>
      </c>
      <c r="F171" s="165" t="s">
        <v>645</v>
      </c>
      <c r="G171" s="165"/>
      <c r="H171" s="173">
        <v>100</v>
      </c>
      <c r="I171" s="172"/>
    </row>
    <row r="172" spans="1:9" x14ac:dyDescent="0.35">
      <c r="A172" s="176">
        <v>446.6</v>
      </c>
      <c r="B172" s="176">
        <f t="shared" si="5"/>
        <v>441.6</v>
      </c>
      <c r="C172" s="165" t="s">
        <v>529</v>
      </c>
      <c r="D172" s="165" t="s">
        <v>307</v>
      </c>
      <c r="E172" s="165" t="s">
        <v>529</v>
      </c>
      <c r="F172" s="165" t="s">
        <v>646</v>
      </c>
      <c r="G172" s="165"/>
      <c r="H172" s="173">
        <v>77</v>
      </c>
      <c r="I172" s="172"/>
    </row>
    <row r="173" spans="1:9" x14ac:dyDescent="0.35">
      <c r="A173" s="176">
        <v>446.7</v>
      </c>
      <c r="B173" s="176">
        <f t="shared" si="5"/>
        <v>441.7</v>
      </c>
      <c r="C173" s="165" t="s">
        <v>19</v>
      </c>
      <c r="D173" s="165" t="s">
        <v>307</v>
      </c>
      <c r="E173" s="165" t="s">
        <v>647</v>
      </c>
      <c r="F173" s="165" t="s">
        <v>648</v>
      </c>
      <c r="G173" s="165"/>
      <c r="H173" s="173">
        <v>100</v>
      </c>
      <c r="I173" s="172"/>
    </row>
    <row r="174" spans="1:9" x14ac:dyDescent="0.35">
      <c r="A174" s="176">
        <v>446.75</v>
      </c>
      <c r="B174" s="176">
        <f t="shared" si="5"/>
        <v>441.75</v>
      </c>
      <c r="C174" s="165" t="s">
        <v>529</v>
      </c>
      <c r="D174" s="165" t="s">
        <v>307</v>
      </c>
      <c r="E174" s="165" t="s">
        <v>649</v>
      </c>
      <c r="F174" s="165" t="s">
        <v>530</v>
      </c>
      <c r="G174" s="165"/>
      <c r="H174" s="173"/>
      <c r="I174" s="172"/>
    </row>
    <row r="175" spans="1:9" x14ac:dyDescent="0.35">
      <c r="A175" s="176">
        <v>446.77499999999998</v>
      </c>
      <c r="B175" s="176">
        <f t="shared" si="5"/>
        <v>441.77499999999998</v>
      </c>
      <c r="C175" s="165" t="s">
        <v>584</v>
      </c>
      <c r="D175" s="165" t="s">
        <v>307</v>
      </c>
      <c r="E175" s="165" t="s">
        <v>585</v>
      </c>
      <c r="F175" s="165" t="s">
        <v>254</v>
      </c>
      <c r="G175" s="165"/>
      <c r="H175" s="173">
        <v>100</v>
      </c>
      <c r="I175" s="172"/>
    </row>
    <row r="176" spans="1:9" x14ac:dyDescent="0.35">
      <c r="A176" s="176">
        <v>446.77499999999998</v>
      </c>
      <c r="B176" s="176">
        <f t="shared" si="5"/>
        <v>441.77499999999998</v>
      </c>
      <c r="C176" s="165" t="s">
        <v>650</v>
      </c>
      <c r="D176" s="165" t="s">
        <v>307</v>
      </c>
      <c r="E176" s="165" t="s">
        <v>650</v>
      </c>
      <c r="F176" s="165" t="s">
        <v>254</v>
      </c>
      <c r="G176" s="165"/>
      <c r="H176" s="173">
        <v>100</v>
      </c>
      <c r="I176" s="172"/>
    </row>
    <row r="177" spans="1:9" x14ac:dyDescent="0.35">
      <c r="A177" s="176">
        <v>446.95</v>
      </c>
      <c r="B177" s="176">
        <f t="shared" si="5"/>
        <v>441.95</v>
      </c>
      <c r="C177" s="165" t="s">
        <v>651</v>
      </c>
      <c r="D177" s="165" t="s">
        <v>307</v>
      </c>
      <c r="E177" s="165" t="s">
        <v>652</v>
      </c>
      <c r="F177" s="165" t="s">
        <v>653</v>
      </c>
      <c r="G177" s="165"/>
      <c r="H177" s="173">
        <v>100</v>
      </c>
      <c r="I177" s="172"/>
    </row>
    <row r="178" spans="1:9" x14ac:dyDescent="0.35">
      <c r="A178" s="176">
        <v>447</v>
      </c>
      <c r="B178" s="176">
        <f t="shared" si="5"/>
        <v>442</v>
      </c>
      <c r="C178" s="165" t="s">
        <v>25</v>
      </c>
      <c r="D178" s="165" t="s">
        <v>307</v>
      </c>
      <c r="E178" s="165" t="s">
        <v>25</v>
      </c>
      <c r="F178" s="165" t="s">
        <v>654</v>
      </c>
      <c r="G178" s="165"/>
      <c r="H178" s="173">
        <v>88.5</v>
      </c>
      <c r="I178" s="172"/>
    </row>
    <row r="179" spans="1:9" x14ac:dyDescent="0.35">
      <c r="A179" s="176">
        <v>447</v>
      </c>
      <c r="B179" s="176">
        <f t="shared" si="5"/>
        <v>442</v>
      </c>
      <c r="C179" s="165" t="s">
        <v>327</v>
      </c>
      <c r="D179" s="165" t="s">
        <v>328</v>
      </c>
      <c r="E179" s="165" t="s">
        <v>327</v>
      </c>
      <c r="F179" s="165" t="s">
        <v>655</v>
      </c>
      <c r="G179" s="165" t="s">
        <v>656</v>
      </c>
      <c r="H179" s="173"/>
      <c r="I179" s="172" t="s">
        <v>657</v>
      </c>
    </row>
    <row r="180" spans="1:9" x14ac:dyDescent="0.35">
      <c r="A180" s="176">
        <v>447</v>
      </c>
      <c r="B180" s="176">
        <f t="shared" si="5"/>
        <v>442</v>
      </c>
      <c r="C180" s="165" t="s">
        <v>279</v>
      </c>
      <c r="D180" s="165" t="s">
        <v>307</v>
      </c>
      <c r="E180" s="165" t="s">
        <v>279</v>
      </c>
      <c r="F180" s="165" t="s">
        <v>609</v>
      </c>
      <c r="G180" s="165"/>
      <c r="H180" s="173"/>
      <c r="I180" s="172"/>
    </row>
    <row r="181" spans="1:9" x14ac:dyDescent="0.35">
      <c r="A181" s="176">
        <v>447.02499999999998</v>
      </c>
      <c r="B181" s="176">
        <f t="shared" si="5"/>
        <v>442.02499999999998</v>
      </c>
      <c r="C181" s="165" t="s">
        <v>658</v>
      </c>
      <c r="D181" s="165" t="s">
        <v>346</v>
      </c>
      <c r="E181" s="165" t="s">
        <v>659</v>
      </c>
      <c r="F181" s="165" t="s">
        <v>348</v>
      </c>
      <c r="G181" s="165" t="s">
        <v>660</v>
      </c>
      <c r="H181" s="173">
        <v>88.5</v>
      </c>
      <c r="I181" s="172"/>
    </row>
    <row r="182" spans="1:9" x14ac:dyDescent="0.35">
      <c r="A182" s="176">
        <v>447.02499999999998</v>
      </c>
      <c r="B182" s="176">
        <f t="shared" si="5"/>
        <v>442.02499999999998</v>
      </c>
      <c r="C182" s="165" t="s">
        <v>311</v>
      </c>
      <c r="D182" s="165" t="s">
        <v>307</v>
      </c>
      <c r="E182" s="165" t="s">
        <v>661</v>
      </c>
      <c r="F182" s="165" t="s">
        <v>662</v>
      </c>
      <c r="G182" s="165"/>
      <c r="H182" s="173">
        <v>100</v>
      </c>
      <c r="I182" s="172"/>
    </row>
    <row r="183" spans="1:9" x14ac:dyDescent="0.35">
      <c r="A183" s="176">
        <v>447.05</v>
      </c>
      <c r="B183" s="176">
        <f t="shared" si="5"/>
        <v>442.05</v>
      </c>
      <c r="C183" s="165" t="s">
        <v>663</v>
      </c>
      <c r="D183" s="165" t="s">
        <v>307</v>
      </c>
      <c r="E183" s="165" t="s">
        <v>664</v>
      </c>
      <c r="F183" s="165" t="s">
        <v>665</v>
      </c>
      <c r="G183" s="165"/>
      <c r="H183" s="173">
        <v>114.8</v>
      </c>
      <c r="I183" s="172"/>
    </row>
    <row r="184" spans="1:9" x14ac:dyDescent="0.35">
      <c r="A184" s="176">
        <v>447.05</v>
      </c>
      <c r="B184" s="176">
        <f t="shared" si="5"/>
        <v>442.05</v>
      </c>
      <c r="C184" s="165" t="s">
        <v>529</v>
      </c>
      <c r="D184" s="165" t="s">
        <v>307</v>
      </c>
      <c r="E184" s="165" t="s">
        <v>666</v>
      </c>
      <c r="F184" s="165" t="s">
        <v>667</v>
      </c>
      <c r="G184" s="165" t="s">
        <v>656</v>
      </c>
      <c r="H184" s="173">
        <v>100</v>
      </c>
      <c r="I184" s="172" t="s">
        <v>668</v>
      </c>
    </row>
    <row r="185" spans="1:9" x14ac:dyDescent="0.35">
      <c r="A185" s="176">
        <v>447.05</v>
      </c>
      <c r="B185" s="176">
        <f t="shared" si="5"/>
        <v>442.05</v>
      </c>
      <c r="C185" s="165" t="s">
        <v>669</v>
      </c>
      <c r="D185" s="165" t="s">
        <v>416</v>
      </c>
      <c r="E185" s="165" t="s">
        <v>670</v>
      </c>
      <c r="F185" s="165" t="s">
        <v>671</v>
      </c>
      <c r="G185" s="165"/>
      <c r="H185" s="173"/>
      <c r="I185" s="172"/>
    </row>
    <row r="186" spans="1:9" x14ac:dyDescent="0.35">
      <c r="A186" s="176">
        <v>447.07499999999999</v>
      </c>
      <c r="B186" s="176">
        <f t="shared" si="5"/>
        <v>442.07499999999999</v>
      </c>
      <c r="C186" s="165" t="s">
        <v>672</v>
      </c>
      <c r="D186" s="165" t="s">
        <v>307</v>
      </c>
      <c r="E186" s="165" t="s">
        <v>673</v>
      </c>
      <c r="F186" s="165" t="s">
        <v>674</v>
      </c>
      <c r="G186" s="165"/>
      <c r="H186" s="173">
        <v>131.80000000000001</v>
      </c>
      <c r="I186" s="172"/>
    </row>
    <row r="187" spans="1:9" x14ac:dyDescent="0.35">
      <c r="A187" s="176">
        <v>447.07499999999999</v>
      </c>
      <c r="B187" s="176">
        <f t="shared" si="5"/>
        <v>442.07499999999999</v>
      </c>
      <c r="C187" s="165" t="s">
        <v>675</v>
      </c>
      <c r="D187" s="165" t="s">
        <v>307</v>
      </c>
      <c r="E187" s="165" t="s">
        <v>676</v>
      </c>
      <c r="F187" s="165" t="s">
        <v>677</v>
      </c>
      <c r="G187" s="165"/>
      <c r="H187" s="173" t="s">
        <v>938</v>
      </c>
      <c r="I187" s="172" t="s">
        <v>678</v>
      </c>
    </row>
    <row r="188" spans="1:9" x14ac:dyDescent="0.35">
      <c r="A188" s="176">
        <v>447.1</v>
      </c>
      <c r="B188" s="176">
        <f t="shared" si="5"/>
        <v>442.1</v>
      </c>
      <c r="C188" s="165" t="s">
        <v>25</v>
      </c>
      <c r="D188" s="165" t="s">
        <v>307</v>
      </c>
      <c r="E188" s="165" t="s">
        <v>679</v>
      </c>
      <c r="F188" s="165" t="s">
        <v>680</v>
      </c>
      <c r="G188" s="165" t="s">
        <v>681</v>
      </c>
      <c r="H188" s="173">
        <v>100</v>
      </c>
      <c r="I188" s="172"/>
    </row>
    <row r="189" spans="1:9" x14ac:dyDescent="0.35">
      <c r="A189" s="176">
        <v>447.1</v>
      </c>
      <c r="B189" s="176">
        <f t="shared" si="5"/>
        <v>442.1</v>
      </c>
      <c r="C189" s="165" t="s">
        <v>434</v>
      </c>
      <c r="D189" s="165" t="s">
        <v>396</v>
      </c>
      <c r="E189" s="165" t="s">
        <v>435</v>
      </c>
      <c r="F189" s="165" t="s">
        <v>682</v>
      </c>
      <c r="G189" s="165" t="s">
        <v>616</v>
      </c>
      <c r="H189" s="173">
        <v>107.2</v>
      </c>
      <c r="I189" s="172" t="s">
        <v>616</v>
      </c>
    </row>
    <row r="190" spans="1:9" x14ac:dyDescent="0.35">
      <c r="A190" s="176">
        <v>447.125</v>
      </c>
      <c r="B190" s="176">
        <f t="shared" si="5"/>
        <v>442.125</v>
      </c>
      <c r="C190" s="165" t="s">
        <v>555</v>
      </c>
      <c r="D190" s="165" t="s">
        <v>346</v>
      </c>
      <c r="E190" s="165" t="s">
        <v>555</v>
      </c>
      <c r="F190" s="165" t="s">
        <v>683</v>
      </c>
      <c r="G190" s="165"/>
      <c r="H190" s="173">
        <v>100</v>
      </c>
      <c r="I190" s="172" t="s">
        <v>684</v>
      </c>
    </row>
    <row r="191" spans="1:9" x14ac:dyDescent="0.35">
      <c r="A191" s="176">
        <v>447.125</v>
      </c>
      <c r="B191" s="176">
        <f t="shared" si="5"/>
        <v>442.125</v>
      </c>
      <c r="C191" s="165" t="s">
        <v>279</v>
      </c>
      <c r="D191" s="165" t="s">
        <v>307</v>
      </c>
      <c r="E191" s="165" t="s">
        <v>685</v>
      </c>
      <c r="F191" s="165" t="s">
        <v>686</v>
      </c>
      <c r="G191" s="165" t="s">
        <v>364</v>
      </c>
      <c r="H191" s="173">
        <v>100</v>
      </c>
      <c r="I191" s="172"/>
    </row>
    <row r="192" spans="1:9" x14ac:dyDescent="0.35">
      <c r="A192" s="176">
        <v>447.125</v>
      </c>
      <c r="B192" s="176">
        <f t="shared" si="5"/>
        <v>442.125</v>
      </c>
      <c r="C192" s="165" t="s">
        <v>351</v>
      </c>
      <c r="D192" s="165" t="s">
        <v>307</v>
      </c>
      <c r="E192" s="165" t="s">
        <v>351</v>
      </c>
      <c r="F192" s="165" t="s">
        <v>655</v>
      </c>
      <c r="G192" s="165" t="s">
        <v>656</v>
      </c>
      <c r="H192" s="173"/>
      <c r="I192" s="172"/>
    </row>
    <row r="193" spans="1:9" x14ac:dyDescent="0.35">
      <c r="A193" s="176">
        <v>447.15</v>
      </c>
      <c r="B193" s="176">
        <f t="shared" si="5"/>
        <v>442.15</v>
      </c>
      <c r="C193" s="165" t="s">
        <v>687</v>
      </c>
      <c r="D193" s="165" t="s">
        <v>307</v>
      </c>
      <c r="E193" s="165" t="s">
        <v>687</v>
      </c>
      <c r="F193" s="165" t="s">
        <v>688</v>
      </c>
      <c r="G193" s="165"/>
      <c r="H193" s="173">
        <v>114.8</v>
      </c>
      <c r="I193" s="172"/>
    </row>
    <row r="194" spans="1:9" x14ac:dyDescent="0.35">
      <c r="A194" s="176">
        <v>447.15</v>
      </c>
      <c r="B194" s="176">
        <f t="shared" si="5"/>
        <v>442.15</v>
      </c>
      <c r="C194" s="165" t="s">
        <v>689</v>
      </c>
      <c r="D194" s="165" t="s">
        <v>339</v>
      </c>
      <c r="E194" s="165" t="s">
        <v>464</v>
      </c>
      <c r="F194" s="165" t="s">
        <v>690</v>
      </c>
      <c r="G194" s="165" t="s">
        <v>691</v>
      </c>
      <c r="H194" s="173"/>
      <c r="I194" s="172"/>
    </row>
    <row r="195" spans="1:9" x14ac:dyDescent="0.35">
      <c r="A195" s="176">
        <v>447.17500000000001</v>
      </c>
      <c r="B195" s="176">
        <f t="shared" si="5"/>
        <v>442.17500000000001</v>
      </c>
      <c r="C195" s="165" t="s">
        <v>311</v>
      </c>
      <c r="D195" s="165" t="s">
        <v>307</v>
      </c>
      <c r="E195" s="165" t="s">
        <v>311</v>
      </c>
      <c r="F195" s="165" t="s">
        <v>692</v>
      </c>
      <c r="G195" s="165"/>
      <c r="H195" s="173"/>
      <c r="I195" s="172"/>
    </row>
    <row r="196" spans="1:9" x14ac:dyDescent="0.35">
      <c r="A196" s="176">
        <v>447.2</v>
      </c>
      <c r="B196" s="176">
        <f t="shared" si="5"/>
        <v>442.2</v>
      </c>
      <c r="C196" s="165" t="s">
        <v>531</v>
      </c>
      <c r="D196" s="165" t="s">
        <v>307</v>
      </c>
      <c r="E196" s="165" t="s">
        <v>531</v>
      </c>
      <c r="F196" s="165" t="s">
        <v>309</v>
      </c>
      <c r="G196" s="165" t="s">
        <v>310</v>
      </c>
      <c r="H196" s="173">
        <v>127.3</v>
      </c>
      <c r="I196" s="172"/>
    </row>
    <row r="197" spans="1:9" x14ac:dyDescent="0.35">
      <c r="A197" s="176">
        <v>447.22500000000002</v>
      </c>
      <c r="B197" s="176">
        <f t="shared" si="5"/>
        <v>442.22500000000002</v>
      </c>
      <c r="C197" s="165" t="s">
        <v>693</v>
      </c>
      <c r="D197" s="165" t="s">
        <v>307</v>
      </c>
      <c r="E197" s="165" t="s">
        <v>694</v>
      </c>
      <c r="F197" s="165" t="s">
        <v>359</v>
      </c>
      <c r="G197" s="165" t="s">
        <v>360</v>
      </c>
      <c r="H197" s="173">
        <v>100</v>
      </c>
      <c r="I197" s="172"/>
    </row>
    <row r="198" spans="1:9" x14ac:dyDescent="0.35">
      <c r="A198" s="176">
        <v>447.25</v>
      </c>
      <c r="B198" s="176">
        <f t="shared" si="5"/>
        <v>442.25</v>
      </c>
      <c r="C198" s="165" t="s">
        <v>311</v>
      </c>
      <c r="D198" s="165" t="s">
        <v>307</v>
      </c>
      <c r="E198" s="165" t="s">
        <v>695</v>
      </c>
      <c r="F198" s="165" t="s">
        <v>696</v>
      </c>
      <c r="G198" s="165"/>
      <c r="H198" s="173">
        <v>100</v>
      </c>
      <c r="I198" s="172"/>
    </row>
    <row r="199" spans="1:9" x14ac:dyDescent="0.35">
      <c r="A199" s="176">
        <v>447.27499999999998</v>
      </c>
      <c r="B199" s="176">
        <f t="shared" si="5"/>
        <v>442.27499999999998</v>
      </c>
      <c r="C199" s="165" t="s">
        <v>291</v>
      </c>
      <c r="D199" s="165" t="s">
        <v>307</v>
      </c>
      <c r="E199" s="165" t="s">
        <v>697</v>
      </c>
      <c r="F199" s="165" t="s">
        <v>686</v>
      </c>
      <c r="G199" s="165" t="s">
        <v>364</v>
      </c>
      <c r="H199" s="173">
        <v>100</v>
      </c>
      <c r="I199" s="172"/>
    </row>
    <row r="200" spans="1:9" x14ac:dyDescent="0.35">
      <c r="A200" s="176">
        <v>447.3</v>
      </c>
      <c r="B200" s="176">
        <f t="shared" si="5"/>
        <v>442.3</v>
      </c>
      <c r="C200" s="165" t="s">
        <v>672</v>
      </c>
      <c r="D200" s="165" t="s">
        <v>307</v>
      </c>
      <c r="E200" s="165" t="s">
        <v>672</v>
      </c>
      <c r="F200" s="165" t="s">
        <v>698</v>
      </c>
      <c r="G200" s="165"/>
      <c r="H200" s="173">
        <v>77</v>
      </c>
      <c r="I200" s="172"/>
    </row>
    <row r="201" spans="1:9" x14ac:dyDescent="0.35">
      <c r="A201" s="176">
        <v>447.3</v>
      </c>
      <c r="B201" s="176">
        <f t="shared" si="5"/>
        <v>442.3</v>
      </c>
      <c r="C201" s="165" t="s">
        <v>521</v>
      </c>
      <c r="D201" s="165" t="s">
        <v>307</v>
      </c>
      <c r="E201" s="165" t="s">
        <v>699</v>
      </c>
      <c r="F201" s="165" t="s">
        <v>700</v>
      </c>
      <c r="G201" s="165"/>
      <c r="H201" s="173">
        <v>100</v>
      </c>
      <c r="I201" s="172"/>
    </row>
    <row r="202" spans="1:9" x14ac:dyDescent="0.35">
      <c r="A202" s="176">
        <v>447.32499999999999</v>
      </c>
      <c r="B202" s="176">
        <f t="shared" si="5"/>
        <v>442.32499999999999</v>
      </c>
      <c r="C202" s="165" t="s">
        <v>701</v>
      </c>
      <c r="D202" s="165" t="s">
        <v>307</v>
      </c>
      <c r="E202" s="165" t="s">
        <v>701</v>
      </c>
      <c r="F202" s="165" t="s">
        <v>702</v>
      </c>
      <c r="G202" s="165"/>
      <c r="H202" s="173">
        <v>114.8</v>
      </c>
      <c r="I202" s="172"/>
    </row>
    <row r="203" spans="1:9" x14ac:dyDescent="0.35">
      <c r="A203" s="176">
        <v>447.35</v>
      </c>
      <c r="B203" s="176">
        <f t="shared" si="5"/>
        <v>442.35</v>
      </c>
      <c r="C203" s="165" t="s">
        <v>703</v>
      </c>
      <c r="D203" s="165" t="s">
        <v>307</v>
      </c>
      <c r="E203" s="165" t="s">
        <v>511</v>
      </c>
      <c r="F203" s="165" t="s">
        <v>387</v>
      </c>
      <c r="G203" s="165" t="s">
        <v>704</v>
      </c>
      <c r="H203" s="173"/>
      <c r="I203" s="172" t="s">
        <v>705</v>
      </c>
    </row>
    <row r="204" spans="1:9" x14ac:dyDescent="0.35">
      <c r="A204" s="176">
        <v>447.35</v>
      </c>
      <c r="B204" s="176">
        <f t="shared" si="5"/>
        <v>442.35</v>
      </c>
      <c r="C204" s="165" t="s">
        <v>706</v>
      </c>
      <c r="D204" s="165" t="s">
        <v>339</v>
      </c>
      <c r="E204" s="165" t="s">
        <v>707</v>
      </c>
      <c r="F204" s="165" t="s">
        <v>708</v>
      </c>
      <c r="G204" s="165"/>
      <c r="H204" s="173">
        <v>88.5</v>
      </c>
      <c r="I204" s="172"/>
    </row>
    <row r="205" spans="1:9" x14ac:dyDescent="0.35">
      <c r="A205" s="176">
        <v>447.35</v>
      </c>
      <c r="B205" s="176">
        <f t="shared" si="5"/>
        <v>442.35</v>
      </c>
      <c r="C205" s="165" t="s">
        <v>446</v>
      </c>
      <c r="D205" s="165" t="s">
        <v>416</v>
      </c>
      <c r="E205" s="165" t="s">
        <v>709</v>
      </c>
      <c r="F205" s="165" t="s">
        <v>710</v>
      </c>
      <c r="G205" s="165" t="s">
        <v>704</v>
      </c>
      <c r="H205" s="173"/>
      <c r="I205" s="172"/>
    </row>
    <row r="206" spans="1:9" x14ac:dyDescent="0.35">
      <c r="A206" s="176">
        <v>447.36250000000001</v>
      </c>
      <c r="B206" s="176">
        <f t="shared" si="5"/>
        <v>442.36250000000001</v>
      </c>
      <c r="C206" s="165" t="s">
        <v>521</v>
      </c>
      <c r="D206" s="165" t="s">
        <v>307</v>
      </c>
      <c r="E206" s="165" t="s">
        <v>711</v>
      </c>
      <c r="F206" s="165" t="s">
        <v>711</v>
      </c>
      <c r="G206" s="165"/>
      <c r="H206" s="173"/>
      <c r="I206" s="172"/>
    </row>
    <row r="207" spans="1:9" x14ac:dyDescent="0.35">
      <c r="A207" s="176">
        <v>447.375</v>
      </c>
      <c r="B207" s="176">
        <f t="shared" si="5"/>
        <v>442.375</v>
      </c>
      <c r="C207" s="165" t="s">
        <v>712</v>
      </c>
      <c r="D207" s="165" t="s">
        <v>307</v>
      </c>
      <c r="E207" s="165" t="s">
        <v>713</v>
      </c>
      <c r="F207" s="165" t="s">
        <v>714</v>
      </c>
      <c r="G207" s="165" t="s">
        <v>704</v>
      </c>
      <c r="H207" s="173"/>
      <c r="I207" s="172"/>
    </row>
    <row r="208" spans="1:9" x14ac:dyDescent="0.35">
      <c r="A208" s="176">
        <v>447.375</v>
      </c>
      <c r="B208" s="176">
        <f t="shared" si="5"/>
        <v>442.375</v>
      </c>
      <c r="C208" s="165" t="s">
        <v>327</v>
      </c>
      <c r="D208" s="165" t="s">
        <v>328</v>
      </c>
      <c r="E208" s="165" t="s">
        <v>715</v>
      </c>
      <c r="F208" s="165" t="s">
        <v>716</v>
      </c>
      <c r="G208" s="165" t="s">
        <v>353</v>
      </c>
      <c r="H208" s="173"/>
      <c r="I208" s="172"/>
    </row>
    <row r="209" spans="1:9" x14ac:dyDescent="0.35">
      <c r="A209" s="176">
        <v>447.4</v>
      </c>
      <c r="B209" s="176">
        <f t="shared" si="5"/>
        <v>442.4</v>
      </c>
      <c r="C209" s="165" t="s">
        <v>717</v>
      </c>
      <c r="D209" s="165" t="s">
        <v>307</v>
      </c>
      <c r="E209" s="165" t="s">
        <v>718</v>
      </c>
      <c r="F209" s="165" t="s">
        <v>363</v>
      </c>
      <c r="G209" s="165"/>
      <c r="H209" s="173">
        <v>123</v>
      </c>
      <c r="I209" s="172"/>
    </row>
    <row r="210" spans="1:9" x14ac:dyDescent="0.35">
      <c r="A210" s="176">
        <v>447.4</v>
      </c>
      <c r="B210" s="176">
        <f t="shared" si="5"/>
        <v>442.4</v>
      </c>
      <c r="C210" s="165" t="s">
        <v>434</v>
      </c>
      <c r="D210" s="165" t="s">
        <v>396</v>
      </c>
      <c r="E210" s="165" t="s">
        <v>435</v>
      </c>
      <c r="F210" s="165" t="s">
        <v>479</v>
      </c>
      <c r="G210" s="165" t="s">
        <v>616</v>
      </c>
      <c r="H210" s="173"/>
      <c r="I210" s="172" t="s">
        <v>684</v>
      </c>
    </row>
    <row r="211" spans="1:9" x14ac:dyDescent="0.35">
      <c r="A211" s="176">
        <v>447.42500000000001</v>
      </c>
      <c r="B211" s="176">
        <f t="shared" si="5"/>
        <v>442.42500000000001</v>
      </c>
      <c r="C211" s="165" t="s">
        <v>529</v>
      </c>
      <c r="D211" s="165" t="s">
        <v>307</v>
      </c>
      <c r="E211" s="165" t="s">
        <v>719</v>
      </c>
      <c r="F211" s="165" t="s">
        <v>720</v>
      </c>
      <c r="G211" s="165"/>
      <c r="H211" s="173">
        <v>100</v>
      </c>
      <c r="I211" s="172"/>
    </row>
    <row r="212" spans="1:9" x14ac:dyDescent="0.35">
      <c r="A212" s="176">
        <v>447.45</v>
      </c>
      <c r="B212" s="176">
        <f t="shared" si="5"/>
        <v>442.45</v>
      </c>
      <c r="C212" s="165" t="s">
        <v>443</v>
      </c>
      <c r="D212" s="165" t="s">
        <v>339</v>
      </c>
      <c r="E212" s="165" t="s">
        <v>444</v>
      </c>
      <c r="F212" s="165" t="s">
        <v>449</v>
      </c>
      <c r="G212" s="165" t="s">
        <v>450</v>
      </c>
      <c r="H212" s="173">
        <v>114.8</v>
      </c>
      <c r="I212" s="172" t="s">
        <v>451</v>
      </c>
    </row>
    <row r="213" spans="1:9" x14ac:dyDescent="0.35">
      <c r="A213" s="176">
        <v>447.45</v>
      </c>
      <c r="B213" s="176">
        <f t="shared" si="5"/>
        <v>442.45</v>
      </c>
      <c r="C213" s="165" t="s">
        <v>263</v>
      </c>
      <c r="D213" s="165" t="s">
        <v>307</v>
      </c>
      <c r="E213" s="165" t="s">
        <v>721</v>
      </c>
      <c r="F213" s="165" t="s">
        <v>722</v>
      </c>
      <c r="G213" s="165"/>
      <c r="H213" s="173">
        <v>110.9</v>
      </c>
      <c r="I213" s="172"/>
    </row>
    <row r="214" spans="1:9" x14ac:dyDescent="0.35">
      <c r="A214" s="176">
        <v>447.47500000000002</v>
      </c>
      <c r="B214" s="176">
        <f t="shared" si="5"/>
        <v>442.47500000000002</v>
      </c>
      <c r="C214" s="165" t="s">
        <v>45</v>
      </c>
      <c r="D214" s="165" t="s">
        <v>307</v>
      </c>
      <c r="E214" s="165" t="s">
        <v>723</v>
      </c>
      <c r="F214" s="165" t="s">
        <v>639</v>
      </c>
      <c r="G214" s="165"/>
      <c r="H214" s="173">
        <v>100</v>
      </c>
      <c r="I214" s="172"/>
    </row>
    <row r="215" spans="1:9" x14ac:dyDescent="0.35">
      <c r="A215" s="176">
        <v>447.52499999999998</v>
      </c>
      <c r="B215" s="176">
        <f t="shared" si="5"/>
        <v>442.52499999999998</v>
      </c>
      <c r="C215" s="165" t="s">
        <v>311</v>
      </c>
      <c r="D215" s="165" t="s">
        <v>307</v>
      </c>
      <c r="E215" s="165" t="s">
        <v>724</v>
      </c>
      <c r="F215" s="165" t="s">
        <v>725</v>
      </c>
      <c r="G215" s="165"/>
      <c r="H215" s="173">
        <v>107.2</v>
      </c>
      <c r="I215" s="172" t="s">
        <v>726</v>
      </c>
    </row>
    <row r="216" spans="1:9" x14ac:dyDescent="0.35">
      <c r="A216" s="176">
        <v>447.57499999999999</v>
      </c>
      <c r="B216" s="176">
        <f t="shared" si="5"/>
        <v>442.57499999999999</v>
      </c>
      <c r="C216" s="165" t="s">
        <v>727</v>
      </c>
      <c r="D216" s="165" t="s">
        <v>111</v>
      </c>
      <c r="E216" s="165" t="s">
        <v>111</v>
      </c>
      <c r="F216" s="165" t="s">
        <v>728</v>
      </c>
      <c r="G216" s="165" t="s">
        <v>111</v>
      </c>
      <c r="H216" s="173"/>
      <c r="I216" s="172"/>
    </row>
    <row r="217" spans="1:9" x14ac:dyDescent="0.35">
      <c r="A217" s="176">
        <v>447.57499999999999</v>
      </c>
      <c r="B217" s="176">
        <f t="shared" si="5"/>
        <v>442.57499999999999</v>
      </c>
      <c r="C217" s="165" t="s">
        <v>33</v>
      </c>
      <c r="D217" s="165" t="s">
        <v>307</v>
      </c>
      <c r="E217" s="165" t="s">
        <v>729</v>
      </c>
      <c r="F217" s="165" t="s">
        <v>730</v>
      </c>
      <c r="G217" s="165"/>
      <c r="H217" s="173">
        <v>114.8</v>
      </c>
      <c r="I217" s="172"/>
    </row>
    <row r="218" spans="1:9" x14ac:dyDescent="0.35">
      <c r="A218" s="176">
        <v>447.6</v>
      </c>
      <c r="B218" s="176">
        <f t="shared" si="5"/>
        <v>442.6</v>
      </c>
      <c r="C218" s="165" t="s">
        <v>286</v>
      </c>
      <c r="D218" s="165" t="s">
        <v>307</v>
      </c>
      <c r="E218" s="165" t="s">
        <v>650</v>
      </c>
      <c r="F218" s="165" t="s">
        <v>731</v>
      </c>
      <c r="G218" s="165"/>
      <c r="H218" s="173">
        <v>162.19999999999999</v>
      </c>
      <c r="I218" s="172" t="s">
        <v>732</v>
      </c>
    </row>
    <row r="219" spans="1:9" x14ac:dyDescent="0.35">
      <c r="A219" s="176">
        <v>447.625</v>
      </c>
      <c r="B219" s="176">
        <f t="shared" si="5"/>
        <v>442.625</v>
      </c>
      <c r="C219" s="165" t="s">
        <v>534</v>
      </c>
      <c r="D219" s="165" t="s">
        <v>346</v>
      </c>
      <c r="E219" s="165" t="s">
        <v>733</v>
      </c>
      <c r="F219" s="165" t="s">
        <v>683</v>
      </c>
      <c r="G219" s="165"/>
      <c r="H219" s="173">
        <v>100</v>
      </c>
      <c r="I219" s="172" t="s">
        <v>684</v>
      </c>
    </row>
    <row r="220" spans="1:9" x14ac:dyDescent="0.35">
      <c r="A220" s="176">
        <v>447.625</v>
      </c>
      <c r="B220" s="176">
        <f t="shared" si="5"/>
        <v>442.625</v>
      </c>
      <c r="C220" s="165" t="s">
        <v>263</v>
      </c>
      <c r="D220" s="165" t="s">
        <v>307</v>
      </c>
      <c r="E220" s="165" t="s">
        <v>734</v>
      </c>
      <c r="F220" s="165" t="s">
        <v>735</v>
      </c>
      <c r="G220" s="165"/>
      <c r="H220" s="173">
        <v>100</v>
      </c>
      <c r="I220" s="172"/>
    </row>
    <row r="221" spans="1:9" x14ac:dyDescent="0.35">
      <c r="A221" s="176">
        <v>447.65</v>
      </c>
      <c r="B221" s="176">
        <f t="shared" si="5"/>
        <v>442.65</v>
      </c>
      <c r="C221" s="165" t="s">
        <v>712</v>
      </c>
      <c r="D221" s="165" t="s">
        <v>307</v>
      </c>
      <c r="E221" s="165" t="s">
        <v>736</v>
      </c>
      <c r="F221" s="165" t="s">
        <v>309</v>
      </c>
      <c r="G221" s="165" t="s">
        <v>310</v>
      </c>
      <c r="H221" s="173">
        <v>123</v>
      </c>
      <c r="I221" s="172"/>
    </row>
    <row r="222" spans="1:9" x14ac:dyDescent="0.35">
      <c r="A222" s="176">
        <v>447.65</v>
      </c>
      <c r="B222" s="176">
        <f t="shared" si="5"/>
        <v>442.65</v>
      </c>
      <c r="C222" s="165" t="s">
        <v>737</v>
      </c>
      <c r="D222" s="165" t="s">
        <v>328</v>
      </c>
      <c r="E222" s="165" t="s">
        <v>738</v>
      </c>
      <c r="F222" s="165" t="s">
        <v>554</v>
      </c>
      <c r="G222" s="165" t="s">
        <v>739</v>
      </c>
      <c r="H222" s="173">
        <v>123</v>
      </c>
      <c r="I222" s="172"/>
    </row>
    <row r="223" spans="1:9" x14ac:dyDescent="0.35">
      <c r="A223" s="176">
        <v>447.65</v>
      </c>
      <c r="B223" s="176">
        <f t="shared" si="5"/>
        <v>442.65</v>
      </c>
      <c r="C223" s="165" t="s">
        <v>477</v>
      </c>
      <c r="D223" s="165" t="s">
        <v>396</v>
      </c>
      <c r="E223" s="165" t="s">
        <v>740</v>
      </c>
      <c r="F223" s="165" t="s">
        <v>741</v>
      </c>
      <c r="G223" s="165"/>
      <c r="H223" s="173">
        <v>151.4</v>
      </c>
      <c r="I223" s="172"/>
    </row>
    <row r="224" spans="1:9" x14ac:dyDescent="0.35">
      <c r="A224" s="176">
        <v>447.67500000000001</v>
      </c>
      <c r="B224" s="176">
        <f t="shared" si="5"/>
        <v>442.67500000000001</v>
      </c>
      <c r="C224" s="165" t="s">
        <v>742</v>
      </c>
      <c r="D224" s="165" t="s">
        <v>307</v>
      </c>
      <c r="E224" s="165" t="s">
        <v>743</v>
      </c>
      <c r="F224" s="165" t="s">
        <v>744</v>
      </c>
      <c r="G224" s="165"/>
      <c r="H224" s="173">
        <v>100</v>
      </c>
      <c r="I224" s="172"/>
    </row>
    <row r="225" spans="1:9" x14ac:dyDescent="0.35">
      <c r="A225" s="176">
        <v>447.7</v>
      </c>
      <c r="B225" s="176">
        <f t="shared" si="5"/>
        <v>442.7</v>
      </c>
      <c r="C225" s="165" t="s">
        <v>534</v>
      </c>
      <c r="D225" s="165" t="s">
        <v>346</v>
      </c>
      <c r="E225" s="165" t="s">
        <v>733</v>
      </c>
      <c r="F225" s="165" t="s">
        <v>543</v>
      </c>
      <c r="G225" s="165"/>
      <c r="H225" s="173">
        <v>123</v>
      </c>
      <c r="I225" s="172" t="s">
        <v>745</v>
      </c>
    </row>
    <row r="226" spans="1:9" x14ac:dyDescent="0.35">
      <c r="A226" s="176">
        <v>447.7</v>
      </c>
      <c r="B226" s="176">
        <f t="shared" si="5"/>
        <v>442.7</v>
      </c>
      <c r="C226" s="165" t="s">
        <v>311</v>
      </c>
      <c r="D226" s="165" t="s">
        <v>307</v>
      </c>
      <c r="E226" s="165" t="s">
        <v>746</v>
      </c>
      <c r="F226" s="165" t="s">
        <v>747</v>
      </c>
      <c r="G226" s="165"/>
      <c r="H226" s="173">
        <v>100</v>
      </c>
      <c r="I226" s="172"/>
    </row>
    <row r="227" spans="1:9" x14ac:dyDescent="0.35">
      <c r="A227" s="176">
        <v>447.72500000000002</v>
      </c>
      <c r="B227" s="176">
        <f t="shared" si="5"/>
        <v>442.72500000000002</v>
      </c>
      <c r="C227" s="165" t="s">
        <v>651</v>
      </c>
      <c r="D227" s="165" t="s">
        <v>307</v>
      </c>
      <c r="E227" s="165" t="s">
        <v>748</v>
      </c>
      <c r="F227" s="165" t="s">
        <v>749</v>
      </c>
      <c r="G227" s="165"/>
      <c r="H227" s="173">
        <v>167.9</v>
      </c>
      <c r="I227" s="172" t="s">
        <v>750</v>
      </c>
    </row>
    <row r="228" spans="1:9" x14ac:dyDescent="0.35">
      <c r="A228" s="176">
        <v>447.75</v>
      </c>
      <c r="B228" s="176">
        <f t="shared" si="5"/>
        <v>442.75</v>
      </c>
      <c r="C228" s="165" t="s">
        <v>67</v>
      </c>
      <c r="D228" s="165" t="s">
        <v>307</v>
      </c>
      <c r="E228" s="165" t="s">
        <v>67</v>
      </c>
      <c r="F228" s="165" t="s">
        <v>751</v>
      </c>
      <c r="G228" s="165"/>
      <c r="H228" s="173">
        <v>100</v>
      </c>
      <c r="I228" s="172" t="s">
        <v>752</v>
      </c>
    </row>
    <row r="229" spans="1:9" x14ac:dyDescent="0.35">
      <c r="A229" s="176">
        <v>447.77499999999998</v>
      </c>
      <c r="B229" s="176">
        <f t="shared" si="5"/>
        <v>442.77499999999998</v>
      </c>
      <c r="C229" s="165" t="s">
        <v>753</v>
      </c>
      <c r="D229" s="165" t="s">
        <v>426</v>
      </c>
      <c r="E229" s="165" t="s">
        <v>753</v>
      </c>
      <c r="F229" s="165" t="s">
        <v>318</v>
      </c>
      <c r="G229" s="165" t="s">
        <v>424</v>
      </c>
      <c r="H229" s="173">
        <v>123</v>
      </c>
      <c r="I229" s="172"/>
    </row>
    <row r="230" spans="1:9" x14ac:dyDescent="0.35">
      <c r="A230" s="176">
        <v>447.8125</v>
      </c>
      <c r="B230" s="176">
        <f t="shared" si="5"/>
        <v>442.8125</v>
      </c>
      <c r="C230" s="165" t="s">
        <v>521</v>
      </c>
      <c r="D230" s="165" t="s">
        <v>307</v>
      </c>
      <c r="E230" s="165" t="s">
        <v>754</v>
      </c>
      <c r="F230" s="165" t="s">
        <v>722</v>
      </c>
      <c r="G230" s="165"/>
      <c r="H230" s="173"/>
      <c r="I230" s="172"/>
    </row>
    <row r="231" spans="1:9" x14ac:dyDescent="0.35">
      <c r="A231" s="176">
        <v>447.85</v>
      </c>
      <c r="B231" s="176">
        <f t="shared" si="5"/>
        <v>442.85</v>
      </c>
      <c r="C231" s="165" t="s">
        <v>338</v>
      </c>
      <c r="D231" s="165" t="s">
        <v>339</v>
      </c>
      <c r="E231" s="165" t="s">
        <v>340</v>
      </c>
      <c r="F231" s="165" t="s">
        <v>755</v>
      </c>
      <c r="G231" s="165"/>
      <c r="H231" s="173">
        <v>131.80000000000001</v>
      </c>
      <c r="I231" s="172"/>
    </row>
    <row r="232" spans="1:9" x14ac:dyDescent="0.35">
      <c r="A232" s="176">
        <v>447.875</v>
      </c>
      <c r="B232" s="176">
        <f t="shared" ref="B232:B295" si="6">A232-5</f>
        <v>442.875</v>
      </c>
      <c r="C232" s="165" t="s">
        <v>25</v>
      </c>
      <c r="D232" s="165" t="s">
        <v>307</v>
      </c>
      <c r="E232" s="165" t="s">
        <v>756</v>
      </c>
      <c r="F232" s="165" t="s">
        <v>622</v>
      </c>
      <c r="G232" s="165" t="s">
        <v>757</v>
      </c>
      <c r="H232" s="173">
        <v>100</v>
      </c>
      <c r="I232" s="172"/>
    </row>
    <row r="233" spans="1:9" x14ac:dyDescent="0.35">
      <c r="A233" s="176">
        <v>447.9</v>
      </c>
      <c r="B233" s="176">
        <f t="shared" si="6"/>
        <v>442.9</v>
      </c>
      <c r="C233" s="165" t="s">
        <v>311</v>
      </c>
      <c r="D233" s="165" t="s">
        <v>307</v>
      </c>
      <c r="E233" s="165" t="s">
        <v>758</v>
      </c>
      <c r="F233" s="165" t="s">
        <v>759</v>
      </c>
      <c r="G233" s="165" t="s">
        <v>760</v>
      </c>
      <c r="H233" s="173">
        <v>114.8</v>
      </c>
      <c r="I233" s="172"/>
    </row>
    <row r="234" spans="1:9" x14ac:dyDescent="0.35">
      <c r="A234" s="176">
        <v>447.92500000000001</v>
      </c>
      <c r="B234" s="176">
        <f t="shared" si="6"/>
        <v>442.92500000000001</v>
      </c>
      <c r="C234" s="165" t="s">
        <v>350</v>
      </c>
      <c r="D234" s="165" t="s">
        <v>307</v>
      </c>
      <c r="E234" s="165" t="s">
        <v>351</v>
      </c>
      <c r="F234" s="165" t="s">
        <v>352</v>
      </c>
      <c r="G234" s="165" t="s">
        <v>353</v>
      </c>
      <c r="H234" s="173"/>
      <c r="I234" s="172" t="s">
        <v>326</v>
      </c>
    </row>
    <row r="235" spans="1:9" x14ac:dyDescent="0.35">
      <c r="A235" s="176">
        <v>447.9375</v>
      </c>
      <c r="B235" s="176">
        <f t="shared" si="6"/>
        <v>442.9375</v>
      </c>
      <c r="C235" s="165" t="s">
        <v>268</v>
      </c>
      <c r="D235" s="165" t="s">
        <v>307</v>
      </c>
      <c r="E235" s="165" t="s">
        <v>268</v>
      </c>
      <c r="F235" s="165" t="s">
        <v>722</v>
      </c>
      <c r="G235" s="165" t="s">
        <v>656</v>
      </c>
      <c r="H235" s="173"/>
      <c r="I235" s="172" t="s">
        <v>704</v>
      </c>
    </row>
    <row r="236" spans="1:9" x14ac:dyDescent="0.35">
      <c r="A236" s="176">
        <v>447.95</v>
      </c>
      <c r="B236" s="176">
        <f t="shared" si="6"/>
        <v>442.95</v>
      </c>
      <c r="C236" s="165" t="s">
        <v>41</v>
      </c>
      <c r="D236" s="165" t="s">
        <v>307</v>
      </c>
      <c r="E236" s="165" t="s">
        <v>331</v>
      </c>
      <c r="F236" s="165" t="s">
        <v>332</v>
      </c>
      <c r="G236" s="165"/>
      <c r="H236" s="173"/>
      <c r="I236" s="172" t="s">
        <v>321</v>
      </c>
    </row>
    <row r="237" spans="1:9" x14ac:dyDescent="0.35">
      <c r="A237" s="176">
        <v>447.95</v>
      </c>
      <c r="B237" s="176">
        <f t="shared" si="6"/>
        <v>442.95</v>
      </c>
      <c r="C237" s="165" t="s">
        <v>285</v>
      </c>
      <c r="D237" s="165" t="s">
        <v>307</v>
      </c>
      <c r="E237" s="165" t="s">
        <v>317</v>
      </c>
      <c r="F237" s="165" t="s">
        <v>318</v>
      </c>
      <c r="G237" s="165" t="s">
        <v>326</v>
      </c>
      <c r="H237" s="173"/>
      <c r="I237" s="172" t="s">
        <v>326</v>
      </c>
    </row>
    <row r="238" spans="1:9" x14ac:dyDescent="0.35">
      <c r="A238" s="176">
        <v>447.95</v>
      </c>
      <c r="B238" s="176">
        <f t="shared" si="6"/>
        <v>442.95</v>
      </c>
      <c r="C238" s="165" t="s">
        <v>338</v>
      </c>
      <c r="D238" s="165" t="s">
        <v>339</v>
      </c>
      <c r="E238" s="165" t="s">
        <v>340</v>
      </c>
      <c r="F238" s="165" t="s">
        <v>341</v>
      </c>
      <c r="G238" s="165" t="s">
        <v>326</v>
      </c>
      <c r="H238" s="173"/>
      <c r="I238" s="172" t="s">
        <v>326</v>
      </c>
    </row>
    <row r="239" spans="1:9" x14ac:dyDescent="0.35">
      <c r="A239" s="176">
        <v>447.95</v>
      </c>
      <c r="B239" s="176">
        <f t="shared" si="6"/>
        <v>442.95</v>
      </c>
      <c r="C239" s="165" t="s">
        <v>333</v>
      </c>
      <c r="D239" s="165" t="s">
        <v>416</v>
      </c>
      <c r="E239" s="165" t="s">
        <v>335</v>
      </c>
      <c r="F239" s="165" t="s">
        <v>336</v>
      </c>
      <c r="G239" s="165" t="s">
        <v>337</v>
      </c>
      <c r="H239" s="173"/>
      <c r="I239" s="172" t="s">
        <v>326</v>
      </c>
    </row>
    <row r="240" spans="1:9" x14ac:dyDescent="0.35">
      <c r="A240" s="176">
        <v>447.96249999999998</v>
      </c>
      <c r="B240" s="176">
        <f t="shared" si="6"/>
        <v>442.96249999999998</v>
      </c>
      <c r="C240" s="165" t="s">
        <v>342</v>
      </c>
      <c r="D240" s="165" t="s">
        <v>307</v>
      </c>
      <c r="E240" s="165" t="s">
        <v>343</v>
      </c>
      <c r="F240" s="165" t="s">
        <v>344</v>
      </c>
      <c r="G240" s="165"/>
      <c r="H240" s="173"/>
      <c r="I240" s="172" t="s">
        <v>321</v>
      </c>
    </row>
    <row r="241" spans="1:9" x14ac:dyDescent="0.35">
      <c r="A241" s="176">
        <v>447.96249999999998</v>
      </c>
      <c r="B241" s="176">
        <f t="shared" si="6"/>
        <v>442.96249999999998</v>
      </c>
      <c r="C241" s="165" t="s">
        <v>311</v>
      </c>
      <c r="D241" s="165" t="s">
        <v>307</v>
      </c>
      <c r="E241" s="165" t="s">
        <v>413</v>
      </c>
      <c r="F241" s="165" t="s">
        <v>761</v>
      </c>
      <c r="G241" s="165"/>
      <c r="H241" s="173"/>
      <c r="I241" s="172"/>
    </row>
    <row r="242" spans="1:9" x14ac:dyDescent="0.35">
      <c r="A242" s="176">
        <v>447.97500000000002</v>
      </c>
      <c r="B242" s="176">
        <f t="shared" si="6"/>
        <v>442.97500000000002</v>
      </c>
      <c r="C242" s="165" t="s">
        <v>322</v>
      </c>
      <c r="D242" s="165" t="s">
        <v>307</v>
      </c>
      <c r="E242" s="165" t="s">
        <v>323</v>
      </c>
      <c r="F242" s="165" t="s">
        <v>324</v>
      </c>
      <c r="G242" s="165" t="s">
        <v>325</v>
      </c>
      <c r="H242" s="173"/>
      <c r="I242" s="172" t="s">
        <v>321</v>
      </c>
    </row>
    <row r="243" spans="1:9" x14ac:dyDescent="0.35">
      <c r="A243" s="176">
        <v>447.97500000000002</v>
      </c>
      <c r="B243" s="176">
        <f t="shared" si="6"/>
        <v>442.97500000000002</v>
      </c>
      <c r="C243" s="165" t="s">
        <v>361</v>
      </c>
      <c r="D243" s="165" t="s">
        <v>307</v>
      </c>
      <c r="E243" s="165" t="s">
        <v>762</v>
      </c>
      <c r="F243" s="165" t="s">
        <v>763</v>
      </c>
      <c r="G243" s="165" t="s">
        <v>326</v>
      </c>
      <c r="H243" s="173"/>
      <c r="I243" s="172" t="s">
        <v>326</v>
      </c>
    </row>
    <row r="244" spans="1:9" x14ac:dyDescent="0.35">
      <c r="A244" s="176">
        <v>447.97500000000002</v>
      </c>
      <c r="B244" s="176">
        <f t="shared" si="6"/>
        <v>442.97500000000002</v>
      </c>
      <c r="C244" s="165" t="s">
        <v>327</v>
      </c>
      <c r="D244" s="165" t="s">
        <v>328</v>
      </c>
      <c r="E244" s="165" t="s">
        <v>329</v>
      </c>
      <c r="F244" s="165" t="s">
        <v>330</v>
      </c>
      <c r="G244" s="165" t="s">
        <v>326</v>
      </c>
      <c r="H244" s="173"/>
      <c r="I244" s="172" t="s">
        <v>321</v>
      </c>
    </row>
    <row r="245" spans="1:9" x14ac:dyDescent="0.35">
      <c r="A245" s="176">
        <v>447.98750000000001</v>
      </c>
      <c r="B245" s="176">
        <f t="shared" si="6"/>
        <v>442.98750000000001</v>
      </c>
      <c r="C245" s="165" t="s">
        <v>764</v>
      </c>
      <c r="D245" s="165" t="s">
        <v>328</v>
      </c>
      <c r="E245" s="165" t="s">
        <v>765</v>
      </c>
      <c r="F245" s="165" t="s">
        <v>766</v>
      </c>
      <c r="G245" s="165" t="s">
        <v>640</v>
      </c>
      <c r="H245" s="173"/>
      <c r="I245" s="172" t="s">
        <v>704</v>
      </c>
    </row>
    <row r="246" spans="1:9" x14ac:dyDescent="0.35">
      <c r="A246" s="176">
        <v>448</v>
      </c>
      <c r="B246" s="176">
        <f t="shared" si="6"/>
        <v>443</v>
      </c>
      <c r="C246" s="165" t="s">
        <v>311</v>
      </c>
      <c r="D246" s="165" t="s">
        <v>307</v>
      </c>
      <c r="E246" s="165" t="s">
        <v>767</v>
      </c>
      <c r="F246" s="165" t="s">
        <v>409</v>
      </c>
      <c r="G246" s="165"/>
      <c r="H246" s="173">
        <v>100</v>
      </c>
      <c r="I246" s="172"/>
    </row>
    <row r="247" spans="1:9" x14ac:dyDescent="0.35">
      <c r="A247" s="176">
        <v>448.02499999999998</v>
      </c>
      <c r="B247" s="176">
        <f t="shared" si="6"/>
        <v>443.02499999999998</v>
      </c>
      <c r="C247" s="165" t="s">
        <v>291</v>
      </c>
      <c r="D247" s="165" t="s">
        <v>307</v>
      </c>
      <c r="E247" s="165" t="s">
        <v>768</v>
      </c>
      <c r="F247" s="165" t="s">
        <v>422</v>
      </c>
      <c r="G247" s="165"/>
      <c r="H247" s="173">
        <v>100</v>
      </c>
      <c r="I247" s="172"/>
    </row>
    <row r="248" spans="1:9" x14ac:dyDescent="0.35">
      <c r="A248" s="176">
        <v>448.05</v>
      </c>
      <c r="B248" s="176">
        <f t="shared" si="6"/>
        <v>443.05</v>
      </c>
      <c r="C248" s="165" t="s">
        <v>446</v>
      </c>
      <c r="D248" s="165" t="s">
        <v>416</v>
      </c>
      <c r="E248" s="165" t="s">
        <v>769</v>
      </c>
      <c r="F248" s="165" t="s">
        <v>770</v>
      </c>
      <c r="G248" s="165"/>
      <c r="H248" s="173"/>
      <c r="I248" s="172" t="s">
        <v>640</v>
      </c>
    </row>
    <row r="249" spans="1:9" x14ac:dyDescent="0.35">
      <c r="A249" s="176">
        <v>448.05</v>
      </c>
      <c r="B249" s="176">
        <f t="shared" si="6"/>
        <v>443.05</v>
      </c>
      <c r="C249" s="165" t="s">
        <v>311</v>
      </c>
      <c r="D249" s="165" t="s">
        <v>307</v>
      </c>
      <c r="E249" s="165" t="s">
        <v>771</v>
      </c>
      <c r="F249" s="165" t="s">
        <v>772</v>
      </c>
      <c r="G249" s="165" t="s">
        <v>773</v>
      </c>
      <c r="H249" s="173">
        <v>100</v>
      </c>
      <c r="I249" s="172"/>
    </row>
    <row r="250" spans="1:9" x14ac:dyDescent="0.35">
      <c r="A250" s="176">
        <v>448.07499999999999</v>
      </c>
      <c r="B250" s="176">
        <f t="shared" si="6"/>
        <v>443.07499999999999</v>
      </c>
      <c r="C250" s="165" t="s">
        <v>534</v>
      </c>
      <c r="D250" s="165" t="s">
        <v>346</v>
      </c>
      <c r="E250" s="165" t="s">
        <v>774</v>
      </c>
      <c r="F250" s="165" t="s">
        <v>725</v>
      </c>
      <c r="G250" s="165" t="s">
        <v>326</v>
      </c>
      <c r="H250" s="173"/>
      <c r="I250" s="172" t="s">
        <v>326</v>
      </c>
    </row>
    <row r="251" spans="1:9" x14ac:dyDescent="0.35">
      <c r="A251" s="176">
        <v>448.07499999999999</v>
      </c>
      <c r="B251" s="176">
        <f t="shared" si="6"/>
        <v>443.07499999999999</v>
      </c>
      <c r="C251" s="165" t="s">
        <v>311</v>
      </c>
      <c r="D251" s="165" t="s">
        <v>307</v>
      </c>
      <c r="E251" s="165" t="s">
        <v>775</v>
      </c>
      <c r="F251" s="165" t="s">
        <v>320</v>
      </c>
      <c r="G251" s="165" t="s">
        <v>326</v>
      </c>
      <c r="H251" s="173"/>
      <c r="I251" s="172" t="s">
        <v>326</v>
      </c>
    </row>
    <row r="252" spans="1:9" x14ac:dyDescent="0.35">
      <c r="A252" s="176">
        <v>448.1</v>
      </c>
      <c r="B252" s="176">
        <f t="shared" si="6"/>
        <v>443.1</v>
      </c>
      <c r="C252" s="165" t="s">
        <v>419</v>
      </c>
      <c r="D252" s="165" t="s">
        <v>416</v>
      </c>
      <c r="E252" s="165" t="s">
        <v>419</v>
      </c>
      <c r="F252" s="165" t="s">
        <v>776</v>
      </c>
      <c r="G252" s="165"/>
      <c r="H252" s="173"/>
      <c r="I252" s="172"/>
    </row>
    <row r="253" spans="1:9" x14ac:dyDescent="0.35">
      <c r="A253" s="176">
        <v>448.1</v>
      </c>
      <c r="B253" s="176">
        <f t="shared" si="6"/>
        <v>443.1</v>
      </c>
      <c r="C253" s="165" t="s">
        <v>472</v>
      </c>
      <c r="D253" s="165" t="s">
        <v>307</v>
      </c>
      <c r="E253" s="165" t="s">
        <v>472</v>
      </c>
      <c r="F253" s="165" t="s">
        <v>473</v>
      </c>
      <c r="G253" s="165"/>
      <c r="H253" s="173">
        <v>114.8</v>
      </c>
      <c r="I253" s="172"/>
    </row>
    <row r="254" spans="1:9" x14ac:dyDescent="0.35">
      <c r="A254" s="176">
        <v>448.125</v>
      </c>
      <c r="B254" s="176">
        <f t="shared" si="6"/>
        <v>443.125</v>
      </c>
      <c r="C254" s="165" t="s">
        <v>41</v>
      </c>
      <c r="D254" s="165" t="s">
        <v>307</v>
      </c>
      <c r="E254" s="165" t="s">
        <v>41</v>
      </c>
      <c r="F254" s="165" t="s">
        <v>777</v>
      </c>
      <c r="G254" s="165"/>
      <c r="H254" s="173">
        <v>100</v>
      </c>
      <c r="I254" s="172"/>
    </row>
    <row r="255" spans="1:9" x14ac:dyDescent="0.35">
      <c r="A255" s="176">
        <v>448.15</v>
      </c>
      <c r="B255" s="176">
        <f t="shared" si="6"/>
        <v>443.15</v>
      </c>
      <c r="C255" s="165" t="s">
        <v>431</v>
      </c>
      <c r="D255" s="165" t="s">
        <v>416</v>
      </c>
      <c r="E255" s="165" t="s">
        <v>432</v>
      </c>
      <c r="F255" s="165" t="s">
        <v>778</v>
      </c>
      <c r="G255" s="165"/>
      <c r="H255" s="173"/>
      <c r="I255" s="172" t="s">
        <v>779</v>
      </c>
    </row>
    <row r="256" spans="1:9" x14ac:dyDescent="0.35">
      <c r="A256" s="176">
        <v>448.15</v>
      </c>
      <c r="B256" s="176">
        <f t="shared" si="6"/>
        <v>443.15</v>
      </c>
      <c r="C256" s="165" t="s">
        <v>311</v>
      </c>
      <c r="D256" s="165" t="s">
        <v>307</v>
      </c>
      <c r="E256" s="165" t="s">
        <v>780</v>
      </c>
      <c r="F256" s="165" t="s">
        <v>313</v>
      </c>
      <c r="G256" s="165" t="s">
        <v>781</v>
      </c>
      <c r="H256" s="173">
        <v>127.3</v>
      </c>
      <c r="I256" s="172">
        <v>53.15</v>
      </c>
    </row>
    <row r="257" spans="1:9" x14ac:dyDescent="0.35">
      <c r="A257" s="176">
        <v>448.17500000000001</v>
      </c>
      <c r="B257" s="176">
        <f t="shared" si="6"/>
        <v>443.17500000000001</v>
      </c>
      <c r="C257" s="165" t="s">
        <v>311</v>
      </c>
      <c r="D257" s="165" t="s">
        <v>307</v>
      </c>
      <c r="E257" s="165" t="s">
        <v>268</v>
      </c>
      <c r="F257" s="165" t="s">
        <v>777</v>
      </c>
      <c r="G257" s="165"/>
      <c r="H257" s="173">
        <v>100</v>
      </c>
      <c r="I257" s="172"/>
    </row>
    <row r="258" spans="1:9" x14ac:dyDescent="0.35">
      <c r="A258" s="176">
        <v>448.2</v>
      </c>
      <c r="B258" s="176">
        <f t="shared" si="6"/>
        <v>443.2</v>
      </c>
      <c r="C258" s="165" t="s">
        <v>782</v>
      </c>
      <c r="D258" s="165" t="s">
        <v>328</v>
      </c>
      <c r="E258" s="165" t="s">
        <v>782</v>
      </c>
      <c r="F258" s="165" t="s">
        <v>528</v>
      </c>
      <c r="G258" s="165"/>
      <c r="H258" s="173">
        <v>100</v>
      </c>
      <c r="I258" s="172"/>
    </row>
    <row r="259" spans="1:9" x14ac:dyDescent="0.35">
      <c r="A259" s="176">
        <v>448.2</v>
      </c>
      <c r="B259" s="176">
        <f t="shared" si="6"/>
        <v>443.2</v>
      </c>
      <c r="C259" s="165" t="s">
        <v>286</v>
      </c>
      <c r="D259" s="165" t="s">
        <v>307</v>
      </c>
      <c r="E259" s="165" t="s">
        <v>783</v>
      </c>
      <c r="F259" s="165" t="s">
        <v>369</v>
      </c>
      <c r="G259" s="165" t="s">
        <v>370</v>
      </c>
      <c r="H259" s="173">
        <v>100</v>
      </c>
      <c r="I259" s="172">
        <v>146.78</v>
      </c>
    </row>
    <row r="260" spans="1:9" x14ac:dyDescent="0.35">
      <c r="A260" s="176">
        <v>448.22500000000002</v>
      </c>
      <c r="B260" s="176">
        <f t="shared" si="6"/>
        <v>443.22500000000002</v>
      </c>
      <c r="C260" s="165" t="s">
        <v>784</v>
      </c>
      <c r="D260" s="165" t="s">
        <v>307</v>
      </c>
      <c r="E260" s="165" t="s">
        <v>784</v>
      </c>
      <c r="F260" s="165" t="s">
        <v>369</v>
      </c>
      <c r="G260" s="165"/>
      <c r="H260" s="173">
        <v>100</v>
      </c>
      <c r="I260" s="172"/>
    </row>
    <row r="261" spans="1:9" x14ac:dyDescent="0.35">
      <c r="A261" s="176">
        <v>448.22500000000002</v>
      </c>
      <c r="B261" s="176">
        <f t="shared" si="6"/>
        <v>443.22500000000002</v>
      </c>
      <c r="C261" s="165" t="s">
        <v>785</v>
      </c>
      <c r="D261" s="165" t="s">
        <v>307</v>
      </c>
      <c r="E261" s="165" t="s">
        <v>286</v>
      </c>
      <c r="F261" s="165" t="s">
        <v>254</v>
      </c>
      <c r="G261" s="165"/>
      <c r="H261" s="173">
        <v>100</v>
      </c>
      <c r="I261" s="172"/>
    </row>
    <row r="262" spans="1:9" x14ac:dyDescent="0.35">
      <c r="A262" s="176">
        <v>448.25</v>
      </c>
      <c r="B262" s="176">
        <f t="shared" si="6"/>
        <v>443.25</v>
      </c>
      <c r="C262" s="165" t="s">
        <v>279</v>
      </c>
      <c r="D262" s="165" t="s">
        <v>307</v>
      </c>
      <c r="E262" s="165" t="s">
        <v>786</v>
      </c>
      <c r="F262" s="165" t="s">
        <v>787</v>
      </c>
      <c r="G262" s="165"/>
      <c r="H262" s="173">
        <v>100</v>
      </c>
      <c r="I262" s="172"/>
    </row>
    <row r="263" spans="1:9" x14ac:dyDescent="0.35">
      <c r="A263" s="176">
        <v>448.27499999999998</v>
      </c>
      <c r="B263" s="176">
        <f t="shared" si="6"/>
        <v>443.27499999999998</v>
      </c>
      <c r="C263" s="165" t="s">
        <v>460</v>
      </c>
      <c r="D263" s="165" t="s">
        <v>339</v>
      </c>
      <c r="E263" s="165" t="s">
        <v>788</v>
      </c>
      <c r="F263" s="165" t="s">
        <v>341</v>
      </c>
      <c r="G263" s="165" t="s">
        <v>450</v>
      </c>
      <c r="H263" s="173">
        <v>114.8</v>
      </c>
      <c r="I263" s="172" t="s">
        <v>789</v>
      </c>
    </row>
    <row r="264" spans="1:9" x14ac:dyDescent="0.35">
      <c r="A264" s="176">
        <v>448.3</v>
      </c>
      <c r="B264" s="176">
        <f t="shared" si="6"/>
        <v>443.3</v>
      </c>
      <c r="C264" s="165" t="s">
        <v>346</v>
      </c>
      <c r="D264" s="165" t="s">
        <v>346</v>
      </c>
      <c r="E264" s="165" t="s">
        <v>565</v>
      </c>
      <c r="F264" s="165" t="s">
        <v>790</v>
      </c>
      <c r="G264" s="165"/>
      <c r="H264" s="173">
        <v>88.5</v>
      </c>
      <c r="I264" s="172" t="s">
        <v>566</v>
      </c>
    </row>
    <row r="265" spans="1:9" x14ac:dyDescent="0.35">
      <c r="A265" s="176">
        <v>448.3</v>
      </c>
      <c r="B265" s="176">
        <f t="shared" si="6"/>
        <v>443.3</v>
      </c>
      <c r="C265" s="165" t="s">
        <v>411</v>
      </c>
      <c r="D265" s="165" t="s">
        <v>328</v>
      </c>
      <c r="E265" s="165" t="s">
        <v>791</v>
      </c>
      <c r="F265" s="165" t="s">
        <v>383</v>
      </c>
      <c r="G265" s="165" t="s">
        <v>384</v>
      </c>
      <c r="H265" s="173">
        <v>123</v>
      </c>
      <c r="I265" s="172">
        <v>145.43</v>
      </c>
    </row>
    <row r="266" spans="1:9" x14ac:dyDescent="0.35">
      <c r="A266" s="176">
        <v>448.32499999999999</v>
      </c>
      <c r="B266" s="176">
        <f t="shared" si="6"/>
        <v>443.32499999999999</v>
      </c>
      <c r="C266" s="165" t="s">
        <v>361</v>
      </c>
      <c r="D266" s="165" t="s">
        <v>307</v>
      </c>
      <c r="E266" s="165" t="s">
        <v>362</v>
      </c>
      <c r="F266" s="165" t="s">
        <v>363</v>
      </c>
      <c r="G266" s="165" t="s">
        <v>364</v>
      </c>
      <c r="H266" s="173">
        <v>103.5</v>
      </c>
      <c r="I266" s="172"/>
    </row>
    <row r="267" spans="1:9" x14ac:dyDescent="0.35">
      <c r="A267" s="176">
        <v>448.35</v>
      </c>
      <c r="B267" s="176">
        <f t="shared" si="6"/>
        <v>443.35</v>
      </c>
      <c r="C267" s="165" t="s">
        <v>25</v>
      </c>
      <c r="D267" s="165" t="s">
        <v>307</v>
      </c>
      <c r="E267" s="165" t="s">
        <v>754</v>
      </c>
      <c r="F267" s="165" t="s">
        <v>792</v>
      </c>
      <c r="G267" s="165"/>
      <c r="H267" s="173"/>
      <c r="I267" s="172"/>
    </row>
    <row r="268" spans="1:9" x14ac:dyDescent="0.35">
      <c r="A268" s="176">
        <v>448.375</v>
      </c>
      <c r="B268" s="176">
        <f t="shared" si="6"/>
        <v>443.375</v>
      </c>
      <c r="C268" s="165" t="s">
        <v>263</v>
      </c>
      <c r="D268" s="165" t="s">
        <v>307</v>
      </c>
      <c r="E268" s="165" t="s">
        <v>793</v>
      </c>
      <c r="F268" s="165" t="s">
        <v>794</v>
      </c>
      <c r="G268" s="165"/>
      <c r="H268" s="173">
        <v>100</v>
      </c>
      <c r="I268" s="172"/>
    </row>
    <row r="269" spans="1:9" x14ac:dyDescent="0.35">
      <c r="A269" s="176">
        <v>448.375</v>
      </c>
      <c r="B269" s="176">
        <f t="shared" si="6"/>
        <v>443.375</v>
      </c>
      <c r="C269" s="165" t="s">
        <v>795</v>
      </c>
      <c r="D269" s="165" t="s">
        <v>346</v>
      </c>
      <c r="E269" s="165" t="s">
        <v>796</v>
      </c>
      <c r="F269" s="165" t="s">
        <v>797</v>
      </c>
      <c r="G269" s="165"/>
      <c r="H269" s="173" t="s">
        <v>939</v>
      </c>
      <c r="I269" s="172"/>
    </row>
    <row r="270" spans="1:9" x14ac:dyDescent="0.35">
      <c r="A270" s="176">
        <v>448.4</v>
      </c>
      <c r="B270" s="176">
        <f t="shared" si="6"/>
        <v>443.4</v>
      </c>
      <c r="C270" s="165" t="s">
        <v>419</v>
      </c>
      <c r="D270" s="165" t="s">
        <v>416</v>
      </c>
      <c r="E270" s="165" t="s">
        <v>475</v>
      </c>
      <c r="F270" s="165" t="s">
        <v>798</v>
      </c>
      <c r="G270" s="165"/>
      <c r="H270" s="173"/>
      <c r="I270" s="172"/>
    </row>
    <row r="271" spans="1:9" x14ac:dyDescent="0.35">
      <c r="A271" s="176">
        <v>448.4</v>
      </c>
      <c r="B271" s="176">
        <f t="shared" si="6"/>
        <v>443.4</v>
      </c>
      <c r="C271" s="165" t="s">
        <v>311</v>
      </c>
      <c r="D271" s="165" t="s">
        <v>307</v>
      </c>
      <c r="E271" s="165" t="s">
        <v>354</v>
      </c>
      <c r="F271" s="165" t="s">
        <v>355</v>
      </c>
      <c r="G271" s="165" t="s">
        <v>356</v>
      </c>
      <c r="H271" s="173"/>
      <c r="I271" s="172"/>
    </row>
    <row r="272" spans="1:9" x14ac:dyDescent="0.35">
      <c r="A272" s="176">
        <v>448.45</v>
      </c>
      <c r="B272" s="176">
        <f t="shared" si="6"/>
        <v>443.45</v>
      </c>
      <c r="C272" s="165" t="s">
        <v>527</v>
      </c>
      <c r="D272" s="165" t="s">
        <v>328</v>
      </c>
      <c r="E272" s="165" t="s">
        <v>527</v>
      </c>
      <c r="F272" s="165" t="s">
        <v>528</v>
      </c>
      <c r="G272" s="165"/>
      <c r="H272" s="173">
        <v>123</v>
      </c>
      <c r="I272" s="172"/>
    </row>
    <row r="273" spans="1:9" x14ac:dyDescent="0.35">
      <c r="A273" s="176">
        <v>448.45</v>
      </c>
      <c r="B273" s="176">
        <f t="shared" si="6"/>
        <v>443.45</v>
      </c>
      <c r="C273" s="165" t="s">
        <v>311</v>
      </c>
      <c r="D273" s="165" t="s">
        <v>307</v>
      </c>
      <c r="E273" s="165" t="s">
        <v>268</v>
      </c>
      <c r="F273" s="165" t="s">
        <v>454</v>
      </c>
      <c r="G273" s="165" t="s">
        <v>455</v>
      </c>
      <c r="H273" s="173">
        <v>100</v>
      </c>
      <c r="I273" s="172"/>
    </row>
    <row r="274" spans="1:9" x14ac:dyDescent="0.35">
      <c r="A274" s="176">
        <v>448.47500000000002</v>
      </c>
      <c r="B274" s="176">
        <f t="shared" si="6"/>
        <v>443.47500000000002</v>
      </c>
      <c r="C274" s="165" t="s">
        <v>799</v>
      </c>
      <c r="D274" s="165" t="s">
        <v>307</v>
      </c>
      <c r="E274" s="165" t="s">
        <v>800</v>
      </c>
      <c r="F274" s="165" t="s">
        <v>801</v>
      </c>
      <c r="G274" s="165"/>
      <c r="H274" s="173"/>
      <c r="I274" s="172"/>
    </row>
    <row r="275" spans="1:9" x14ac:dyDescent="0.35">
      <c r="A275" s="176">
        <v>448.52499999999998</v>
      </c>
      <c r="B275" s="176">
        <f t="shared" si="6"/>
        <v>443.52499999999998</v>
      </c>
      <c r="C275" s="165" t="s">
        <v>311</v>
      </c>
      <c r="D275" s="165" t="s">
        <v>307</v>
      </c>
      <c r="E275" s="165" t="s">
        <v>268</v>
      </c>
      <c r="F275" s="165" t="s">
        <v>562</v>
      </c>
      <c r="G275" s="165" t="s">
        <v>802</v>
      </c>
      <c r="H275" s="173">
        <v>100</v>
      </c>
      <c r="I275" s="172"/>
    </row>
    <row r="276" spans="1:9" x14ac:dyDescent="0.35">
      <c r="A276" s="176">
        <v>448.55</v>
      </c>
      <c r="B276" s="176">
        <f t="shared" si="6"/>
        <v>443.55</v>
      </c>
      <c r="C276" s="165" t="s">
        <v>534</v>
      </c>
      <c r="D276" s="165" t="s">
        <v>346</v>
      </c>
      <c r="E276" s="165" t="s">
        <v>555</v>
      </c>
      <c r="F276" s="165" t="s">
        <v>543</v>
      </c>
      <c r="G276" s="165"/>
      <c r="H276" s="173">
        <v>88.5</v>
      </c>
      <c r="I276" s="172"/>
    </row>
    <row r="277" spans="1:9" x14ac:dyDescent="0.35">
      <c r="A277" s="176">
        <v>448.55</v>
      </c>
      <c r="B277" s="176">
        <f t="shared" si="6"/>
        <v>443.55</v>
      </c>
      <c r="C277" s="165" t="s">
        <v>311</v>
      </c>
      <c r="D277" s="165" t="s">
        <v>307</v>
      </c>
      <c r="E277" s="165" t="s">
        <v>803</v>
      </c>
      <c r="F277" s="165" t="s">
        <v>355</v>
      </c>
      <c r="G277" s="165"/>
      <c r="H277" s="173">
        <v>100</v>
      </c>
      <c r="I277" s="172"/>
    </row>
    <row r="278" spans="1:9" x14ac:dyDescent="0.35">
      <c r="A278" s="176">
        <v>448.57499999999999</v>
      </c>
      <c r="B278" s="176">
        <f t="shared" si="6"/>
        <v>443.57499999999999</v>
      </c>
      <c r="C278" s="165" t="s">
        <v>285</v>
      </c>
      <c r="D278" s="165" t="s">
        <v>307</v>
      </c>
      <c r="E278" s="165" t="s">
        <v>489</v>
      </c>
      <c r="F278" s="165" t="s">
        <v>490</v>
      </c>
      <c r="G278" s="165" t="s">
        <v>491</v>
      </c>
      <c r="H278" s="173">
        <v>100</v>
      </c>
      <c r="I278" s="172"/>
    </row>
    <row r="279" spans="1:9" x14ac:dyDescent="0.35">
      <c r="A279" s="176">
        <v>448.57499999999999</v>
      </c>
      <c r="B279" s="176">
        <f t="shared" si="6"/>
        <v>443.57499999999999</v>
      </c>
      <c r="C279" s="165" t="s">
        <v>804</v>
      </c>
      <c r="D279" s="165" t="s">
        <v>339</v>
      </c>
      <c r="E279" s="165" t="s">
        <v>805</v>
      </c>
      <c r="F279" s="165" t="s">
        <v>806</v>
      </c>
      <c r="G279" s="165" t="s">
        <v>691</v>
      </c>
      <c r="H279" s="173">
        <v>131.80000000000001</v>
      </c>
      <c r="I279" s="172"/>
    </row>
    <row r="280" spans="1:9" x14ac:dyDescent="0.35">
      <c r="A280" s="176">
        <v>448.6</v>
      </c>
      <c r="B280" s="176">
        <f t="shared" si="6"/>
        <v>443.6</v>
      </c>
      <c r="C280" s="165" t="s">
        <v>517</v>
      </c>
      <c r="D280" s="165" t="s">
        <v>498</v>
      </c>
      <c r="E280" s="165" t="s">
        <v>518</v>
      </c>
      <c r="F280" s="165" t="s">
        <v>359</v>
      </c>
      <c r="G280" s="165" t="s">
        <v>360</v>
      </c>
      <c r="H280" s="173">
        <v>100</v>
      </c>
      <c r="I280" s="172">
        <v>146.80000000000001</v>
      </c>
    </row>
    <row r="281" spans="1:9" x14ac:dyDescent="0.35">
      <c r="A281" s="176">
        <v>448.6</v>
      </c>
      <c r="B281" s="176">
        <f t="shared" si="6"/>
        <v>443.6</v>
      </c>
      <c r="C281" s="165" t="s">
        <v>285</v>
      </c>
      <c r="D281" s="165" t="s">
        <v>307</v>
      </c>
      <c r="E281" s="165" t="s">
        <v>506</v>
      </c>
      <c r="F281" s="165" t="s">
        <v>318</v>
      </c>
      <c r="G281" s="165" t="s">
        <v>491</v>
      </c>
      <c r="H281" s="173">
        <v>123</v>
      </c>
      <c r="I281" s="172"/>
    </row>
    <row r="282" spans="1:9" x14ac:dyDescent="0.35">
      <c r="A282" s="176">
        <v>448.625</v>
      </c>
      <c r="B282" s="176">
        <f t="shared" si="6"/>
        <v>443.625</v>
      </c>
      <c r="C282" s="165" t="s">
        <v>311</v>
      </c>
      <c r="D282" s="165" t="s">
        <v>307</v>
      </c>
      <c r="E282" s="165" t="s">
        <v>427</v>
      </c>
      <c r="F282" s="165" t="s">
        <v>600</v>
      </c>
      <c r="G282" s="165" t="s">
        <v>807</v>
      </c>
      <c r="H282" s="173"/>
      <c r="I282" s="172" t="s">
        <v>684</v>
      </c>
    </row>
    <row r="283" spans="1:9" x14ac:dyDescent="0.35">
      <c r="A283" s="176">
        <v>448.65</v>
      </c>
      <c r="B283" s="176">
        <f t="shared" si="6"/>
        <v>443.65</v>
      </c>
      <c r="C283" s="165" t="s">
        <v>419</v>
      </c>
      <c r="D283" s="165" t="s">
        <v>416</v>
      </c>
      <c r="E283" s="165" t="s">
        <v>808</v>
      </c>
      <c r="F283" s="165" t="s">
        <v>809</v>
      </c>
      <c r="G283" s="165" t="s">
        <v>807</v>
      </c>
      <c r="H283" s="173"/>
      <c r="I283" s="172" t="s">
        <v>684</v>
      </c>
    </row>
    <row r="284" spans="1:9" x14ac:dyDescent="0.35">
      <c r="A284" s="176">
        <v>448.65</v>
      </c>
      <c r="B284" s="176">
        <f t="shared" si="6"/>
        <v>443.65</v>
      </c>
      <c r="C284" s="165" t="s">
        <v>599</v>
      </c>
      <c r="D284" s="165" t="s">
        <v>307</v>
      </c>
      <c r="E284" s="165" t="s">
        <v>90</v>
      </c>
      <c r="F284" s="165" t="s">
        <v>600</v>
      </c>
      <c r="G284" s="165" t="s">
        <v>807</v>
      </c>
      <c r="H284" s="173"/>
      <c r="I284" s="172"/>
    </row>
    <row r="285" spans="1:9" x14ac:dyDescent="0.35">
      <c r="A285" s="176">
        <v>448.67500000000001</v>
      </c>
      <c r="B285" s="176">
        <f t="shared" si="6"/>
        <v>443.67500000000001</v>
      </c>
      <c r="C285" s="165" t="s">
        <v>513</v>
      </c>
      <c r="D285" s="165" t="s">
        <v>416</v>
      </c>
      <c r="E285" s="165" t="s">
        <v>514</v>
      </c>
      <c r="F285" s="165" t="s">
        <v>373</v>
      </c>
      <c r="G285" s="165" t="s">
        <v>807</v>
      </c>
      <c r="H285" s="173"/>
      <c r="I285" s="172" t="s">
        <v>684</v>
      </c>
    </row>
    <row r="286" spans="1:9" x14ac:dyDescent="0.35">
      <c r="A286" s="176">
        <v>448.67500000000001</v>
      </c>
      <c r="B286" s="176">
        <f t="shared" si="6"/>
        <v>443.67500000000001</v>
      </c>
      <c r="C286" s="165" t="s">
        <v>573</v>
      </c>
      <c r="D286" s="165" t="s">
        <v>307</v>
      </c>
      <c r="E286" s="165" t="s">
        <v>574</v>
      </c>
      <c r="F286" s="165" t="s">
        <v>600</v>
      </c>
      <c r="G286" s="165" t="s">
        <v>807</v>
      </c>
      <c r="H286" s="173"/>
      <c r="I286" s="172" t="s">
        <v>684</v>
      </c>
    </row>
    <row r="287" spans="1:9" x14ac:dyDescent="0.35">
      <c r="A287" s="176">
        <v>448.7</v>
      </c>
      <c r="B287" s="176">
        <f t="shared" si="6"/>
        <v>443.7</v>
      </c>
      <c r="C287" s="165" t="s">
        <v>542</v>
      </c>
      <c r="D287" s="165" t="s">
        <v>307</v>
      </c>
      <c r="E287" s="165" t="s">
        <v>542</v>
      </c>
      <c r="F287" s="165" t="s">
        <v>632</v>
      </c>
      <c r="G287" s="165" t="s">
        <v>624</v>
      </c>
      <c r="H287" s="173">
        <v>114.8</v>
      </c>
      <c r="I287" s="172"/>
    </row>
    <row r="288" spans="1:9" x14ac:dyDescent="0.35">
      <c r="A288" s="176">
        <v>448.72500000000002</v>
      </c>
      <c r="B288" s="176">
        <f t="shared" si="6"/>
        <v>443.72500000000002</v>
      </c>
      <c r="C288" s="165" t="s">
        <v>446</v>
      </c>
      <c r="D288" s="165" t="s">
        <v>416</v>
      </c>
      <c r="E288" s="165" t="s">
        <v>810</v>
      </c>
      <c r="F288" s="165" t="s">
        <v>811</v>
      </c>
      <c r="G288" s="165"/>
      <c r="H288" s="173"/>
      <c r="I288" s="172"/>
    </row>
    <row r="289" spans="1:9" x14ac:dyDescent="0.35">
      <c r="A289" s="176">
        <v>448.75</v>
      </c>
      <c r="B289" s="176">
        <f t="shared" si="6"/>
        <v>443.75</v>
      </c>
      <c r="C289" s="165" t="s">
        <v>812</v>
      </c>
      <c r="D289" s="165" t="s">
        <v>307</v>
      </c>
      <c r="E289" s="165" t="s">
        <v>813</v>
      </c>
      <c r="F289" s="165" t="s">
        <v>600</v>
      </c>
      <c r="G289" s="165" t="s">
        <v>807</v>
      </c>
      <c r="H289" s="173"/>
      <c r="I289" s="172" t="s">
        <v>814</v>
      </c>
    </row>
    <row r="290" spans="1:9" x14ac:dyDescent="0.35">
      <c r="A290" s="176">
        <v>448.75</v>
      </c>
      <c r="B290" s="176">
        <f t="shared" si="6"/>
        <v>443.75</v>
      </c>
      <c r="C290" s="165" t="s">
        <v>517</v>
      </c>
      <c r="D290" s="165" t="s">
        <v>498</v>
      </c>
      <c r="E290" s="165" t="s">
        <v>518</v>
      </c>
      <c r="F290" s="165" t="s">
        <v>815</v>
      </c>
      <c r="G290" s="165"/>
      <c r="H290" s="173"/>
      <c r="I290" s="172"/>
    </row>
    <row r="291" spans="1:9" x14ac:dyDescent="0.35">
      <c r="A291" s="176">
        <v>448.75</v>
      </c>
      <c r="B291" s="176">
        <f t="shared" si="6"/>
        <v>443.75</v>
      </c>
      <c r="C291" s="165" t="s">
        <v>816</v>
      </c>
      <c r="D291" s="165" t="s">
        <v>328</v>
      </c>
      <c r="E291" s="165" t="s">
        <v>817</v>
      </c>
      <c r="F291" s="165" t="s">
        <v>818</v>
      </c>
      <c r="G291" s="165"/>
      <c r="H291" s="173">
        <v>88.5</v>
      </c>
      <c r="I291" s="172"/>
    </row>
    <row r="292" spans="1:9" x14ac:dyDescent="0.35">
      <c r="A292" s="176">
        <v>448.77499999999998</v>
      </c>
      <c r="B292" s="176">
        <f t="shared" si="6"/>
        <v>443.77499999999998</v>
      </c>
      <c r="C292" s="165" t="s">
        <v>285</v>
      </c>
      <c r="D292" s="165" t="s">
        <v>307</v>
      </c>
      <c r="E292" s="165" t="s">
        <v>511</v>
      </c>
      <c r="F292" s="165" t="s">
        <v>318</v>
      </c>
      <c r="G292" s="165" t="s">
        <v>424</v>
      </c>
      <c r="H292" s="173">
        <v>123</v>
      </c>
      <c r="I292" s="172"/>
    </row>
    <row r="293" spans="1:9" x14ac:dyDescent="0.35">
      <c r="A293" s="176">
        <v>448.8</v>
      </c>
      <c r="B293" s="176">
        <f t="shared" si="6"/>
        <v>443.8</v>
      </c>
      <c r="C293" s="165" t="s">
        <v>785</v>
      </c>
      <c r="D293" s="165" t="s">
        <v>307</v>
      </c>
      <c r="E293" s="165" t="s">
        <v>819</v>
      </c>
      <c r="F293" s="165" t="s">
        <v>820</v>
      </c>
      <c r="G293" s="165" t="s">
        <v>821</v>
      </c>
      <c r="H293" s="173">
        <v>100</v>
      </c>
      <c r="I293" s="172"/>
    </row>
    <row r="294" spans="1:9" x14ac:dyDescent="0.35">
      <c r="A294" s="176">
        <v>448.8</v>
      </c>
      <c r="B294" s="176">
        <f t="shared" si="6"/>
        <v>443.8</v>
      </c>
      <c r="C294" s="165" t="s">
        <v>419</v>
      </c>
      <c r="D294" s="165" t="s">
        <v>416</v>
      </c>
      <c r="E294" s="165" t="s">
        <v>475</v>
      </c>
      <c r="F294" s="165" t="s">
        <v>476</v>
      </c>
      <c r="G294" s="165" t="s">
        <v>822</v>
      </c>
      <c r="H294" s="173">
        <v>100</v>
      </c>
      <c r="I294" s="172"/>
    </row>
    <row r="295" spans="1:9" x14ac:dyDescent="0.35">
      <c r="A295" s="176">
        <v>448.8</v>
      </c>
      <c r="B295" s="176">
        <f t="shared" si="6"/>
        <v>443.8</v>
      </c>
      <c r="C295" s="165" t="s">
        <v>823</v>
      </c>
      <c r="D295" s="165" t="s">
        <v>426</v>
      </c>
      <c r="E295" s="165" t="s">
        <v>824</v>
      </c>
      <c r="F295" s="165" t="s">
        <v>825</v>
      </c>
      <c r="G295" s="165"/>
      <c r="H295" s="173">
        <v>131.80000000000001</v>
      </c>
      <c r="I295" s="172" t="s">
        <v>826</v>
      </c>
    </row>
    <row r="296" spans="1:9" x14ac:dyDescent="0.35">
      <c r="A296" s="176">
        <v>448.82499999999999</v>
      </c>
      <c r="B296" s="176">
        <f t="shared" ref="B296:B359" si="7">A296-5</f>
        <v>443.82499999999999</v>
      </c>
      <c r="C296" s="165" t="s">
        <v>19</v>
      </c>
      <c r="D296" s="165" t="s">
        <v>307</v>
      </c>
      <c r="E296" s="165" t="s">
        <v>19</v>
      </c>
      <c r="F296" s="165" t="s">
        <v>359</v>
      </c>
      <c r="G296" s="165" t="s">
        <v>360</v>
      </c>
      <c r="H296" s="173">
        <v>100</v>
      </c>
      <c r="I296" s="172"/>
    </row>
    <row r="297" spans="1:9" x14ac:dyDescent="0.35">
      <c r="A297" s="176">
        <v>448.85</v>
      </c>
      <c r="B297" s="176">
        <f t="shared" si="7"/>
        <v>443.85</v>
      </c>
      <c r="C297" s="165" t="s">
        <v>311</v>
      </c>
      <c r="D297" s="165" t="s">
        <v>307</v>
      </c>
      <c r="E297" s="165" t="s">
        <v>827</v>
      </c>
      <c r="F297" s="165" t="s">
        <v>828</v>
      </c>
      <c r="G297" s="165"/>
      <c r="H297" s="173"/>
      <c r="I297" s="172"/>
    </row>
    <row r="298" spans="1:9" x14ac:dyDescent="0.35">
      <c r="A298" s="176">
        <v>448.875</v>
      </c>
      <c r="B298" s="176">
        <f t="shared" si="7"/>
        <v>443.875</v>
      </c>
      <c r="C298" s="165" t="s">
        <v>286</v>
      </c>
      <c r="D298" s="165" t="s">
        <v>307</v>
      </c>
      <c r="E298" s="165" t="s">
        <v>829</v>
      </c>
      <c r="F298" s="165" t="s">
        <v>530</v>
      </c>
      <c r="G298" s="165" t="s">
        <v>415</v>
      </c>
      <c r="H298" s="173">
        <v>100</v>
      </c>
      <c r="I298" s="172"/>
    </row>
    <row r="299" spans="1:9" x14ac:dyDescent="0.35">
      <c r="A299" s="176">
        <v>448.9</v>
      </c>
      <c r="B299" s="176">
        <f t="shared" si="7"/>
        <v>443.9</v>
      </c>
      <c r="C299" s="165" t="s">
        <v>361</v>
      </c>
      <c r="D299" s="165" t="s">
        <v>361</v>
      </c>
      <c r="E299" s="165" t="s">
        <v>830</v>
      </c>
      <c r="F299" s="165" t="s">
        <v>831</v>
      </c>
      <c r="G299" s="165"/>
      <c r="H299" s="173"/>
      <c r="I299" s="172"/>
    </row>
    <row r="300" spans="1:9" x14ac:dyDescent="0.35">
      <c r="A300" s="176">
        <v>448.92500000000001</v>
      </c>
      <c r="B300" s="176">
        <f t="shared" si="7"/>
        <v>443.92500000000001</v>
      </c>
      <c r="C300" s="165" t="s">
        <v>832</v>
      </c>
      <c r="D300" s="165" t="s">
        <v>328</v>
      </c>
      <c r="E300" s="165" t="s">
        <v>833</v>
      </c>
      <c r="F300" s="165" t="s">
        <v>834</v>
      </c>
      <c r="G300" s="165"/>
      <c r="H300" s="173">
        <v>100</v>
      </c>
      <c r="I300" s="172"/>
    </row>
    <row r="301" spans="1:9" x14ac:dyDescent="0.35">
      <c r="A301" s="176">
        <v>448.92500000000001</v>
      </c>
      <c r="B301" s="176">
        <f t="shared" si="7"/>
        <v>443.92500000000001</v>
      </c>
      <c r="C301" s="165" t="s">
        <v>286</v>
      </c>
      <c r="D301" s="165" t="s">
        <v>307</v>
      </c>
      <c r="E301" s="165" t="s">
        <v>835</v>
      </c>
      <c r="F301" s="165" t="s">
        <v>836</v>
      </c>
      <c r="G301" s="165"/>
      <c r="H301" s="173">
        <v>100</v>
      </c>
      <c r="I301" s="172"/>
    </row>
    <row r="302" spans="1:9" x14ac:dyDescent="0.35">
      <c r="A302" s="176">
        <v>448.95</v>
      </c>
      <c r="B302" s="176">
        <f t="shared" si="7"/>
        <v>443.95</v>
      </c>
      <c r="C302" s="165" t="s">
        <v>837</v>
      </c>
      <c r="D302" s="165" t="s">
        <v>328</v>
      </c>
      <c r="E302" s="165" t="s">
        <v>838</v>
      </c>
      <c r="F302" s="165" t="s">
        <v>839</v>
      </c>
      <c r="G302" s="165"/>
      <c r="H302" s="173">
        <v>77</v>
      </c>
      <c r="I302" s="172"/>
    </row>
    <row r="303" spans="1:9" x14ac:dyDescent="0.35">
      <c r="A303" s="176">
        <v>448.95</v>
      </c>
      <c r="B303" s="176">
        <f t="shared" si="7"/>
        <v>443.95</v>
      </c>
      <c r="C303" s="165" t="s">
        <v>279</v>
      </c>
      <c r="D303" s="165" t="s">
        <v>307</v>
      </c>
      <c r="E303" s="165" t="s">
        <v>786</v>
      </c>
      <c r="F303" s="165" t="s">
        <v>840</v>
      </c>
      <c r="G303" s="165"/>
      <c r="H303" s="173"/>
      <c r="I303" s="172"/>
    </row>
    <row r="304" spans="1:9" x14ac:dyDescent="0.35">
      <c r="A304" s="176">
        <v>448.97500000000002</v>
      </c>
      <c r="B304" s="176">
        <f t="shared" si="7"/>
        <v>443.97500000000002</v>
      </c>
      <c r="C304" s="165" t="s">
        <v>527</v>
      </c>
      <c r="D304" s="165" t="s">
        <v>328</v>
      </c>
      <c r="E304" s="165" t="s">
        <v>841</v>
      </c>
      <c r="F304" s="165" t="s">
        <v>528</v>
      </c>
      <c r="G304" s="165" t="s">
        <v>807</v>
      </c>
      <c r="H304" s="173"/>
      <c r="I304" s="172" t="s">
        <v>684</v>
      </c>
    </row>
    <row r="305" spans="1:9" x14ac:dyDescent="0.35">
      <c r="A305" s="176">
        <v>448.97500000000002</v>
      </c>
      <c r="B305" s="176">
        <f t="shared" si="7"/>
        <v>443.97500000000002</v>
      </c>
      <c r="C305" s="165" t="s">
        <v>402</v>
      </c>
      <c r="D305" s="165" t="s">
        <v>403</v>
      </c>
      <c r="E305" s="165" t="s">
        <v>404</v>
      </c>
      <c r="F305" s="165" t="s">
        <v>600</v>
      </c>
      <c r="G305" s="165" t="s">
        <v>807</v>
      </c>
      <c r="H305" s="173"/>
      <c r="I305" s="172" t="s">
        <v>684</v>
      </c>
    </row>
    <row r="306" spans="1:9" x14ac:dyDescent="0.35">
      <c r="A306" s="176">
        <v>449</v>
      </c>
      <c r="B306" s="176">
        <f t="shared" si="7"/>
        <v>444</v>
      </c>
      <c r="C306" s="165" t="s">
        <v>311</v>
      </c>
      <c r="D306" s="165" t="s">
        <v>307</v>
      </c>
      <c r="E306" s="165" t="s">
        <v>637</v>
      </c>
      <c r="F306" s="165" t="s">
        <v>600</v>
      </c>
      <c r="G306" s="165" t="s">
        <v>807</v>
      </c>
      <c r="H306" s="173"/>
      <c r="I306" s="172" t="s">
        <v>684</v>
      </c>
    </row>
    <row r="307" spans="1:9" x14ac:dyDescent="0.35">
      <c r="A307" s="176">
        <v>449.05</v>
      </c>
      <c r="B307" s="176">
        <f t="shared" si="7"/>
        <v>444.05</v>
      </c>
      <c r="C307" s="165" t="s">
        <v>345</v>
      </c>
      <c r="D307" s="165" t="s">
        <v>346</v>
      </c>
      <c r="E307" s="165" t="s">
        <v>347</v>
      </c>
      <c r="F307" s="165" t="s">
        <v>348</v>
      </c>
      <c r="G307" s="165" t="s">
        <v>349</v>
      </c>
      <c r="H307" s="173">
        <v>88.5</v>
      </c>
      <c r="I307" s="172" t="s">
        <v>436</v>
      </c>
    </row>
    <row r="308" spans="1:9" x14ac:dyDescent="0.35">
      <c r="A308" s="176">
        <v>449.07499999999999</v>
      </c>
      <c r="B308" s="176">
        <f t="shared" si="7"/>
        <v>444.07499999999999</v>
      </c>
      <c r="C308" s="165" t="s">
        <v>285</v>
      </c>
      <c r="D308" s="165" t="s">
        <v>307</v>
      </c>
      <c r="E308" s="165" t="s">
        <v>842</v>
      </c>
      <c r="F308" s="165" t="s">
        <v>843</v>
      </c>
      <c r="G308" s="165"/>
      <c r="H308" s="173" t="s">
        <v>940</v>
      </c>
      <c r="I308" s="172"/>
    </row>
    <row r="309" spans="1:9" x14ac:dyDescent="0.35">
      <c r="A309" s="176">
        <v>449.07499999999999</v>
      </c>
      <c r="B309" s="176">
        <f t="shared" si="7"/>
        <v>444.07499999999999</v>
      </c>
      <c r="C309" s="165" t="s">
        <v>844</v>
      </c>
      <c r="D309" s="165" t="s">
        <v>307</v>
      </c>
      <c r="E309" s="165" t="s">
        <v>845</v>
      </c>
      <c r="F309" s="165" t="s">
        <v>392</v>
      </c>
      <c r="G309" s="165" t="s">
        <v>393</v>
      </c>
      <c r="H309" s="173">
        <v>167.9</v>
      </c>
      <c r="I309" s="172" t="s">
        <v>846</v>
      </c>
    </row>
    <row r="310" spans="1:9" x14ac:dyDescent="0.35">
      <c r="A310" s="176">
        <v>449.1</v>
      </c>
      <c r="B310" s="176">
        <f t="shared" si="7"/>
        <v>444.1</v>
      </c>
      <c r="C310" s="165" t="s">
        <v>497</v>
      </c>
      <c r="D310" s="165" t="s">
        <v>416</v>
      </c>
      <c r="E310" s="165" t="s">
        <v>847</v>
      </c>
      <c r="F310" s="165" t="s">
        <v>590</v>
      </c>
      <c r="G310" s="165"/>
      <c r="H310" s="173">
        <v>100</v>
      </c>
      <c r="I310" s="172"/>
    </row>
    <row r="311" spans="1:9" x14ac:dyDescent="0.35">
      <c r="A311" s="176">
        <v>449.1</v>
      </c>
      <c r="B311" s="176">
        <f t="shared" si="7"/>
        <v>444.1</v>
      </c>
      <c r="C311" s="165" t="s">
        <v>477</v>
      </c>
      <c r="D311" s="165" t="s">
        <v>396</v>
      </c>
      <c r="E311" s="165" t="s">
        <v>478</v>
      </c>
      <c r="F311" s="165" t="s">
        <v>479</v>
      </c>
      <c r="G311" s="165" t="s">
        <v>616</v>
      </c>
      <c r="H311" s="173"/>
      <c r="I311" s="172" t="s">
        <v>684</v>
      </c>
    </row>
    <row r="312" spans="1:9" x14ac:dyDescent="0.35">
      <c r="A312" s="176">
        <v>449.15</v>
      </c>
      <c r="B312" s="176">
        <f t="shared" si="7"/>
        <v>444.15</v>
      </c>
      <c r="C312" s="165" t="s">
        <v>775</v>
      </c>
      <c r="D312" s="165" t="s">
        <v>307</v>
      </c>
      <c r="E312" s="165" t="s">
        <v>775</v>
      </c>
      <c r="F312" s="165" t="s">
        <v>373</v>
      </c>
      <c r="G312" s="165"/>
      <c r="H312" s="173">
        <v>100</v>
      </c>
      <c r="I312" s="172"/>
    </row>
    <row r="313" spans="1:9" x14ac:dyDescent="0.35">
      <c r="A313" s="176">
        <v>449.17500000000001</v>
      </c>
      <c r="B313" s="176">
        <f t="shared" si="7"/>
        <v>444.17500000000001</v>
      </c>
      <c r="C313" s="165" t="s">
        <v>25</v>
      </c>
      <c r="D313" s="165" t="s">
        <v>307</v>
      </c>
      <c r="E313" s="165" t="s">
        <v>650</v>
      </c>
      <c r="F313" s="165" t="s">
        <v>255</v>
      </c>
      <c r="G313" s="165"/>
      <c r="H313" s="173">
        <v>131.80000000000001</v>
      </c>
      <c r="I313" s="172" t="s">
        <v>848</v>
      </c>
    </row>
    <row r="314" spans="1:9" x14ac:dyDescent="0.35">
      <c r="A314" s="176">
        <v>449.2</v>
      </c>
      <c r="B314" s="176">
        <f t="shared" si="7"/>
        <v>444.2</v>
      </c>
      <c r="C314" s="165" t="s">
        <v>849</v>
      </c>
      <c r="D314" s="165" t="s">
        <v>328</v>
      </c>
      <c r="E314" s="165" t="s">
        <v>850</v>
      </c>
      <c r="F314" s="165" t="s">
        <v>851</v>
      </c>
      <c r="G314" s="165"/>
      <c r="H314" s="173"/>
      <c r="I314" s="172"/>
    </row>
    <row r="315" spans="1:9" x14ac:dyDescent="0.35">
      <c r="A315" s="176">
        <v>449.2</v>
      </c>
      <c r="B315" s="176">
        <f t="shared" si="7"/>
        <v>444.2</v>
      </c>
      <c r="C315" s="165" t="s">
        <v>361</v>
      </c>
      <c r="D315" s="165" t="s">
        <v>307</v>
      </c>
      <c r="E315" s="165" t="s">
        <v>852</v>
      </c>
      <c r="F315" s="165" t="s">
        <v>840</v>
      </c>
      <c r="G315" s="165"/>
      <c r="H315" s="173"/>
      <c r="I315" s="172"/>
    </row>
    <row r="316" spans="1:9" x14ac:dyDescent="0.35">
      <c r="A316" s="176">
        <v>449.22500000000002</v>
      </c>
      <c r="B316" s="176">
        <f t="shared" si="7"/>
        <v>444.22500000000002</v>
      </c>
      <c r="C316" s="165" t="s">
        <v>39</v>
      </c>
      <c r="D316" s="165" t="s">
        <v>307</v>
      </c>
      <c r="E316" s="165" t="s">
        <v>39</v>
      </c>
      <c r="F316" s="165" t="s">
        <v>530</v>
      </c>
      <c r="G316" s="165"/>
      <c r="H316" s="173">
        <v>100</v>
      </c>
      <c r="I316" s="172"/>
    </row>
    <row r="317" spans="1:9" x14ac:dyDescent="0.35">
      <c r="A317" s="176">
        <v>449.25</v>
      </c>
      <c r="B317" s="176">
        <f t="shared" si="7"/>
        <v>444.25</v>
      </c>
      <c r="C317" s="165" t="s">
        <v>111</v>
      </c>
      <c r="D317" s="165" t="s">
        <v>111</v>
      </c>
      <c r="E317" s="165" t="s">
        <v>111</v>
      </c>
      <c r="F317" s="165" t="s">
        <v>407</v>
      </c>
      <c r="G317" s="165" t="s">
        <v>408</v>
      </c>
      <c r="H317" s="173">
        <v>186.2</v>
      </c>
      <c r="I317" s="172">
        <v>145.41</v>
      </c>
    </row>
    <row r="318" spans="1:9" x14ac:dyDescent="0.35">
      <c r="A318" s="176">
        <v>449.25</v>
      </c>
      <c r="B318" s="176">
        <f t="shared" si="7"/>
        <v>444.25</v>
      </c>
      <c r="C318" s="165" t="s">
        <v>327</v>
      </c>
      <c r="D318" s="165" t="s">
        <v>328</v>
      </c>
      <c r="E318" s="165" t="s">
        <v>327</v>
      </c>
      <c r="F318" s="165" t="s">
        <v>853</v>
      </c>
      <c r="G318" s="165" t="s">
        <v>410</v>
      </c>
      <c r="H318" s="173">
        <v>103.5</v>
      </c>
      <c r="I318" s="172"/>
    </row>
    <row r="319" spans="1:9" x14ac:dyDescent="0.35">
      <c r="A319" s="176">
        <v>449.25</v>
      </c>
      <c r="B319" s="176">
        <f t="shared" si="7"/>
        <v>444.25</v>
      </c>
      <c r="C319" s="165" t="s">
        <v>45</v>
      </c>
      <c r="D319" s="165" t="s">
        <v>307</v>
      </c>
      <c r="E319" s="165" t="s">
        <v>311</v>
      </c>
      <c r="F319" s="165" t="s">
        <v>557</v>
      </c>
      <c r="G319" s="165" t="s">
        <v>410</v>
      </c>
      <c r="H319" s="173"/>
      <c r="I319" s="172"/>
    </row>
    <row r="320" spans="1:9" x14ac:dyDescent="0.35">
      <c r="A320" s="176">
        <v>449.25</v>
      </c>
      <c r="B320" s="176">
        <f t="shared" si="7"/>
        <v>444.25</v>
      </c>
      <c r="C320" s="165" t="s">
        <v>111</v>
      </c>
      <c r="D320" s="165" t="s">
        <v>854</v>
      </c>
      <c r="E320" s="165" t="s">
        <v>855</v>
      </c>
      <c r="F320" s="165" t="s">
        <v>314</v>
      </c>
      <c r="G320" s="165" t="s">
        <v>315</v>
      </c>
      <c r="H320" s="173"/>
      <c r="I320" s="172"/>
    </row>
    <row r="321" spans="1:9" x14ac:dyDescent="0.35">
      <c r="A321" s="176">
        <v>449.25</v>
      </c>
      <c r="B321" s="176">
        <f t="shared" si="7"/>
        <v>444.25</v>
      </c>
      <c r="C321" s="165" t="s">
        <v>111</v>
      </c>
      <c r="D321" s="165" t="s">
        <v>307</v>
      </c>
      <c r="E321" s="165" t="s">
        <v>111</v>
      </c>
      <c r="F321" s="165" t="s">
        <v>409</v>
      </c>
      <c r="G321" s="165" t="s">
        <v>410</v>
      </c>
      <c r="H321" s="173">
        <v>100</v>
      </c>
      <c r="I321" s="172"/>
    </row>
    <row r="322" spans="1:9" x14ac:dyDescent="0.35">
      <c r="A322" s="176">
        <v>449.27499999999998</v>
      </c>
      <c r="B322" s="176">
        <f t="shared" si="7"/>
        <v>444.27499999999998</v>
      </c>
      <c r="C322" s="165" t="s">
        <v>856</v>
      </c>
      <c r="D322" s="165" t="s">
        <v>416</v>
      </c>
      <c r="E322" s="165" t="s">
        <v>335</v>
      </c>
      <c r="F322" s="165" t="s">
        <v>857</v>
      </c>
      <c r="G322" s="165"/>
      <c r="H322" s="173">
        <v>110.9</v>
      </c>
      <c r="I322" s="172"/>
    </row>
    <row r="323" spans="1:9" x14ac:dyDescent="0.35">
      <c r="A323" s="176">
        <v>449.27499999999998</v>
      </c>
      <c r="B323" s="176">
        <f t="shared" si="7"/>
        <v>444.27499999999998</v>
      </c>
      <c r="C323" s="165" t="s">
        <v>311</v>
      </c>
      <c r="D323" s="165" t="s">
        <v>307</v>
      </c>
      <c r="E323" s="165" t="s">
        <v>268</v>
      </c>
      <c r="F323" s="165" t="s">
        <v>359</v>
      </c>
      <c r="G323" s="165"/>
      <c r="H323" s="173">
        <v>88.5</v>
      </c>
      <c r="I323" s="172"/>
    </row>
    <row r="324" spans="1:9" x14ac:dyDescent="0.35">
      <c r="A324" s="176">
        <v>449.3</v>
      </c>
      <c r="B324" s="176">
        <f t="shared" si="7"/>
        <v>444.3</v>
      </c>
      <c r="C324" s="165" t="s">
        <v>858</v>
      </c>
      <c r="D324" s="165" t="s">
        <v>339</v>
      </c>
      <c r="E324" s="165" t="s">
        <v>546</v>
      </c>
      <c r="F324" s="165" t="s">
        <v>755</v>
      </c>
      <c r="G324" s="165"/>
      <c r="H324" s="173">
        <v>131.80000000000001</v>
      </c>
      <c r="I324" s="172"/>
    </row>
    <row r="325" spans="1:9" x14ac:dyDescent="0.35">
      <c r="A325" s="176">
        <v>449.3</v>
      </c>
      <c r="B325" s="176">
        <f t="shared" si="7"/>
        <v>444.3</v>
      </c>
      <c r="C325" s="165" t="s">
        <v>327</v>
      </c>
      <c r="D325" s="165" t="s">
        <v>328</v>
      </c>
      <c r="E325" s="165" t="s">
        <v>859</v>
      </c>
      <c r="F325" s="165" t="s">
        <v>860</v>
      </c>
      <c r="G325" s="165"/>
      <c r="H325" s="173">
        <v>103.5</v>
      </c>
      <c r="I325" s="172" t="s">
        <v>861</v>
      </c>
    </row>
    <row r="326" spans="1:9" x14ac:dyDescent="0.35">
      <c r="A326" s="176">
        <v>449.3</v>
      </c>
      <c r="B326" s="176">
        <f t="shared" si="7"/>
        <v>444.3</v>
      </c>
      <c r="C326" s="165" t="s">
        <v>311</v>
      </c>
      <c r="D326" s="165" t="s">
        <v>307</v>
      </c>
      <c r="E326" s="165" t="s">
        <v>311</v>
      </c>
      <c r="F326" s="165" t="s">
        <v>862</v>
      </c>
      <c r="G326" s="165"/>
      <c r="H326" s="173"/>
      <c r="I326" s="172"/>
    </row>
    <row r="327" spans="1:9" x14ac:dyDescent="0.35">
      <c r="A327" s="176">
        <v>449.32499999999999</v>
      </c>
      <c r="B327" s="176">
        <f t="shared" si="7"/>
        <v>444.32499999999999</v>
      </c>
      <c r="C327" s="165" t="s">
        <v>327</v>
      </c>
      <c r="D327" s="165" t="s">
        <v>328</v>
      </c>
      <c r="E327" s="165" t="s">
        <v>327</v>
      </c>
      <c r="F327" s="165" t="s">
        <v>579</v>
      </c>
      <c r="G327" s="165"/>
      <c r="H327" s="173">
        <v>156.69999999999999</v>
      </c>
      <c r="I327" s="172"/>
    </row>
    <row r="328" spans="1:9" x14ac:dyDescent="0.35">
      <c r="A328" s="176">
        <v>449.32499999999999</v>
      </c>
      <c r="B328" s="176">
        <f t="shared" si="7"/>
        <v>444.32499999999999</v>
      </c>
      <c r="C328" s="165" t="s">
        <v>431</v>
      </c>
      <c r="D328" s="165" t="s">
        <v>416</v>
      </c>
      <c r="E328" s="165" t="s">
        <v>507</v>
      </c>
      <c r="F328" s="165" t="s">
        <v>470</v>
      </c>
      <c r="G328" s="165"/>
      <c r="H328" s="173"/>
      <c r="I328" s="172"/>
    </row>
    <row r="329" spans="1:9" x14ac:dyDescent="0.35">
      <c r="A329" s="176">
        <v>449.35</v>
      </c>
      <c r="B329" s="176">
        <f t="shared" si="7"/>
        <v>444.35</v>
      </c>
      <c r="C329" s="165" t="s">
        <v>346</v>
      </c>
      <c r="D329" s="165" t="s">
        <v>346</v>
      </c>
      <c r="E329" s="165" t="s">
        <v>565</v>
      </c>
      <c r="F329" s="165" t="s">
        <v>863</v>
      </c>
      <c r="G329" s="165"/>
      <c r="H329" s="173"/>
      <c r="I329" s="172"/>
    </row>
    <row r="330" spans="1:9" x14ac:dyDescent="0.35">
      <c r="A330" s="176">
        <v>449.35</v>
      </c>
      <c r="B330" s="176">
        <f t="shared" si="7"/>
        <v>444.35</v>
      </c>
      <c r="C330" s="165" t="s">
        <v>446</v>
      </c>
      <c r="D330" s="165" t="s">
        <v>446</v>
      </c>
      <c r="E330" s="165" t="s">
        <v>864</v>
      </c>
      <c r="F330" s="165" t="s">
        <v>865</v>
      </c>
      <c r="G330" s="165"/>
      <c r="H330" s="173"/>
      <c r="I330" s="172"/>
    </row>
    <row r="331" spans="1:9" x14ac:dyDescent="0.35">
      <c r="A331" s="176">
        <v>449.35</v>
      </c>
      <c r="B331" s="176">
        <f t="shared" si="7"/>
        <v>444.35</v>
      </c>
      <c r="C331" s="165" t="s">
        <v>521</v>
      </c>
      <c r="D331" s="165" t="s">
        <v>403</v>
      </c>
      <c r="E331" s="165" t="s">
        <v>866</v>
      </c>
      <c r="F331" s="165" t="s">
        <v>405</v>
      </c>
      <c r="G331" s="165"/>
      <c r="H331" s="173">
        <v>100</v>
      </c>
      <c r="I331" s="172"/>
    </row>
    <row r="332" spans="1:9" x14ac:dyDescent="0.35">
      <c r="A332" s="176">
        <v>449.375</v>
      </c>
      <c r="B332" s="176">
        <f t="shared" si="7"/>
        <v>444.375</v>
      </c>
      <c r="C332" s="165" t="s">
        <v>867</v>
      </c>
      <c r="D332" s="165" t="s">
        <v>328</v>
      </c>
      <c r="E332" s="165" t="s">
        <v>485</v>
      </c>
      <c r="F332" s="165" t="s">
        <v>486</v>
      </c>
      <c r="G332" s="165" t="s">
        <v>388</v>
      </c>
      <c r="H332" s="173">
        <v>88.5</v>
      </c>
      <c r="I332" s="172" t="s">
        <v>388</v>
      </c>
    </row>
    <row r="333" spans="1:9" x14ac:dyDescent="0.35">
      <c r="A333" s="176">
        <v>449.4</v>
      </c>
      <c r="B333" s="176">
        <f t="shared" si="7"/>
        <v>444.4</v>
      </c>
      <c r="C333" s="165" t="s">
        <v>311</v>
      </c>
      <c r="D333" s="165" t="s">
        <v>307</v>
      </c>
      <c r="E333" s="165" t="s">
        <v>268</v>
      </c>
      <c r="F333" s="165" t="s">
        <v>373</v>
      </c>
      <c r="G333" s="165"/>
      <c r="H333" s="173">
        <v>100</v>
      </c>
      <c r="I333" s="172"/>
    </row>
    <row r="334" spans="1:9" x14ac:dyDescent="0.35">
      <c r="A334" s="176">
        <v>449.42500000000001</v>
      </c>
      <c r="B334" s="176">
        <f t="shared" si="7"/>
        <v>444.42500000000001</v>
      </c>
      <c r="C334" s="165" t="s">
        <v>311</v>
      </c>
      <c r="D334" s="165" t="s">
        <v>307</v>
      </c>
      <c r="E334" s="165" t="s">
        <v>637</v>
      </c>
      <c r="F334" s="165" t="s">
        <v>600</v>
      </c>
      <c r="G334" s="165"/>
      <c r="H334" s="173">
        <v>100</v>
      </c>
      <c r="I334" s="172" t="s">
        <v>868</v>
      </c>
    </row>
    <row r="335" spans="1:9" x14ac:dyDescent="0.35">
      <c r="A335" s="176">
        <v>449.47500000000002</v>
      </c>
      <c r="B335" s="176">
        <f t="shared" si="7"/>
        <v>444.47500000000002</v>
      </c>
      <c r="C335" s="165" t="s">
        <v>361</v>
      </c>
      <c r="D335" s="165" t="s">
        <v>307</v>
      </c>
      <c r="E335" s="165" t="s">
        <v>542</v>
      </c>
      <c r="F335" s="165" t="s">
        <v>600</v>
      </c>
      <c r="G335" s="165"/>
      <c r="H335" s="173">
        <v>100</v>
      </c>
      <c r="I335" s="172" t="s">
        <v>869</v>
      </c>
    </row>
    <row r="336" spans="1:9" x14ac:dyDescent="0.35">
      <c r="A336" s="176">
        <v>449.5</v>
      </c>
      <c r="B336" s="176">
        <f t="shared" si="7"/>
        <v>444.5</v>
      </c>
      <c r="C336" s="165" t="s">
        <v>419</v>
      </c>
      <c r="D336" s="165" t="s">
        <v>416</v>
      </c>
      <c r="E336" s="165" t="s">
        <v>475</v>
      </c>
      <c r="F336" s="165" t="s">
        <v>515</v>
      </c>
      <c r="G336" s="165"/>
      <c r="H336" s="173">
        <v>100</v>
      </c>
      <c r="I336" s="172"/>
    </row>
    <row r="337" spans="1:9" x14ac:dyDescent="0.35">
      <c r="A337" s="176">
        <v>449.5</v>
      </c>
      <c r="B337" s="176">
        <f t="shared" si="7"/>
        <v>444.5</v>
      </c>
      <c r="C337" s="165" t="s">
        <v>311</v>
      </c>
      <c r="D337" s="165" t="s">
        <v>307</v>
      </c>
      <c r="E337" s="165" t="s">
        <v>870</v>
      </c>
      <c r="F337" s="165" t="s">
        <v>373</v>
      </c>
      <c r="G337" s="165"/>
      <c r="H337" s="173">
        <v>100</v>
      </c>
      <c r="I337" s="172"/>
    </row>
    <row r="338" spans="1:9" x14ac:dyDescent="0.35">
      <c r="A338" s="176">
        <v>449.52499999999998</v>
      </c>
      <c r="B338" s="176">
        <f t="shared" si="7"/>
        <v>444.52499999999998</v>
      </c>
      <c r="C338" s="165" t="s">
        <v>371</v>
      </c>
      <c r="D338" s="165" t="s">
        <v>307</v>
      </c>
      <c r="E338" s="165" t="s">
        <v>871</v>
      </c>
      <c r="F338" s="165" t="s">
        <v>373</v>
      </c>
      <c r="G338" s="165"/>
      <c r="H338" s="173">
        <v>131.80000000000001</v>
      </c>
      <c r="I338" s="172">
        <v>147.19999999999999</v>
      </c>
    </row>
    <row r="339" spans="1:9" x14ac:dyDescent="0.35">
      <c r="A339" s="176">
        <v>449.55</v>
      </c>
      <c r="B339" s="176">
        <f t="shared" si="7"/>
        <v>444.55</v>
      </c>
      <c r="C339" s="165" t="s">
        <v>599</v>
      </c>
      <c r="D339" s="165" t="s">
        <v>307</v>
      </c>
      <c r="E339" s="165" t="s">
        <v>90</v>
      </c>
      <c r="F339" s="165" t="s">
        <v>600</v>
      </c>
      <c r="G339" s="165"/>
      <c r="H339" s="173">
        <v>100</v>
      </c>
      <c r="I339" s="172" t="s">
        <v>657</v>
      </c>
    </row>
    <row r="340" spans="1:9" x14ac:dyDescent="0.35">
      <c r="A340" s="176">
        <v>449.55</v>
      </c>
      <c r="B340" s="176">
        <f t="shared" si="7"/>
        <v>444.55</v>
      </c>
      <c r="C340" s="165" t="s">
        <v>573</v>
      </c>
      <c r="D340" s="165" t="s">
        <v>307</v>
      </c>
      <c r="E340" s="165" t="s">
        <v>574</v>
      </c>
      <c r="F340" s="165" t="s">
        <v>600</v>
      </c>
      <c r="G340" s="165"/>
      <c r="H340" s="173">
        <v>123</v>
      </c>
      <c r="I340" s="172" t="s">
        <v>872</v>
      </c>
    </row>
    <row r="341" spans="1:9" x14ac:dyDescent="0.35">
      <c r="A341" s="176">
        <v>449.55</v>
      </c>
      <c r="B341" s="176">
        <f t="shared" si="7"/>
        <v>444.55</v>
      </c>
      <c r="C341" s="165" t="s">
        <v>873</v>
      </c>
      <c r="D341" s="165" t="s">
        <v>416</v>
      </c>
      <c r="E341" s="165" t="s">
        <v>874</v>
      </c>
      <c r="F341" s="165" t="s">
        <v>875</v>
      </c>
      <c r="G341" s="165"/>
      <c r="H341" s="173">
        <v>100</v>
      </c>
      <c r="I341" s="172"/>
    </row>
    <row r="342" spans="1:9" x14ac:dyDescent="0.35">
      <c r="A342" s="176">
        <v>449.57499999999999</v>
      </c>
      <c r="B342" s="176">
        <f t="shared" si="7"/>
        <v>444.57499999999999</v>
      </c>
      <c r="C342" s="165" t="s">
        <v>291</v>
      </c>
      <c r="D342" s="165" t="s">
        <v>307</v>
      </c>
      <c r="E342" s="165" t="s">
        <v>291</v>
      </c>
      <c r="F342" s="165" t="s">
        <v>876</v>
      </c>
      <c r="G342" s="165"/>
      <c r="H342" s="173">
        <v>100</v>
      </c>
      <c r="I342" s="172"/>
    </row>
    <row r="343" spans="1:9" x14ac:dyDescent="0.35">
      <c r="A343" s="176">
        <v>449.57499999999999</v>
      </c>
      <c r="B343" s="176">
        <f t="shared" si="7"/>
        <v>444.57499999999999</v>
      </c>
      <c r="C343" s="165" t="s">
        <v>877</v>
      </c>
      <c r="D343" s="165" t="s">
        <v>328</v>
      </c>
      <c r="E343" s="165" t="s">
        <v>877</v>
      </c>
      <c r="F343" s="165" t="s">
        <v>655</v>
      </c>
      <c r="G343" s="165" t="s">
        <v>388</v>
      </c>
      <c r="H343" s="173"/>
      <c r="I343" s="172" t="s">
        <v>326</v>
      </c>
    </row>
    <row r="344" spans="1:9" x14ac:dyDescent="0.35">
      <c r="A344" s="176">
        <v>449.6</v>
      </c>
      <c r="B344" s="176">
        <f t="shared" si="7"/>
        <v>444.6</v>
      </c>
      <c r="C344" s="165" t="s">
        <v>878</v>
      </c>
      <c r="D344" s="165" t="s">
        <v>416</v>
      </c>
      <c r="E344" s="165" t="s">
        <v>879</v>
      </c>
      <c r="F344" s="165" t="s">
        <v>880</v>
      </c>
      <c r="G344" s="165"/>
      <c r="H344" s="173">
        <v>100</v>
      </c>
      <c r="I344" s="172"/>
    </row>
    <row r="345" spans="1:9" x14ac:dyDescent="0.35">
      <c r="A345" s="176">
        <v>449.625</v>
      </c>
      <c r="B345" s="176">
        <f t="shared" si="7"/>
        <v>444.625</v>
      </c>
      <c r="C345" s="165" t="s">
        <v>327</v>
      </c>
      <c r="D345" s="165" t="s">
        <v>328</v>
      </c>
      <c r="E345" s="165" t="s">
        <v>881</v>
      </c>
      <c r="F345" s="165" t="s">
        <v>387</v>
      </c>
      <c r="G345" s="165" t="s">
        <v>388</v>
      </c>
      <c r="H345" s="173">
        <v>103.5</v>
      </c>
      <c r="I345" s="172">
        <v>146.72</v>
      </c>
    </row>
    <row r="346" spans="1:9" x14ac:dyDescent="0.35">
      <c r="A346" s="176">
        <v>449.65</v>
      </c>
      <c r="B346" s="176">
        <f t="shared" si="7"/>
        <v>444.65</v>
      </c>
      <c r="C346" s="165" t="s">
        <v>327</v>
      </c>
      <c r="D346" s="165" t="s">
        <v>307</v>
      </c>
      <c r="E346" s="165" t="s">
        <v>882</v>
      </c>
      <c r="F346" s="165" t="s">
        <v>853</v>
      </c>
      <c r="G346" s="165"/>
      <c r="H346" s="173">
        <v>100</v>
      </c>
      <c r="I346" s="172"/>
    </row>
    <row r="347" spans="1:9" x14ac:dyDescent="0.35">
      <c r="A347" s="176">
        <v>449.67500000000001</v>
      </c>
      <c r="B347" s="176">
        <f t="shared" si="7"/>
        <v>444.67500000000001</v>
      </c>
      <c r="C347" s="165" t="s">
        <v>361</v>
      </c>
      <c r="D347" s="165" t="s">
        <v>307</v>
      </c>
      <c r="E347" s="165" t="s">
        <v>362</v>
      </c>
      <c r="F347" s="165" t="s">
        <v>363</v>
      </c>
      <c r="G347" s="165" t="s">
        <v>364</v>
      </c>
      <c r="H347" s="173">
        <v>173.8</v>
      </c>
      <c r="I347" s="172">
        <v>448.32499999999999</v>
      </c>
    </row>
    <row r="348" spans="1:9" x14ac:dyDescent="0.35">
      <c r="A348" s="176">
        <v>449.7</v>
      </c>
      <c r="B348" s="176">
        <f t="shared" si="7"/>
        <v>444.7</v>
      </c>
      <c r="C348" s="165" t="s">
        <v>527</v>
      </c>
      <c r="D348" s="165" t="s">
        <v>328</v>
      </c>
      <c r="E348" s="165" t="s">
        <v>527</v>
      </c>
      <c r="F348" s="165" t="s">
        <v>528</v>
      </c>
      <c r="G348" s="165"/>
      <c r="H348" s="173">
        <v>100</v>
      </c>
      <c r="I348" s="172"/>
    </row>
    <row r="349" spans="1:9" x14ac:dyDescent="0.35">
      <c r="A349" s="176">
        <v>449.7</v>
      </c>
      <c r="B349" s="176">
        <f t="shared" si="7"/>
        <v>444.7</v>
      </c>
      <c r="C349" s="165" t="s">
        <v>883</v>
      </c>
      <c r="D349" s="165" t="s">
        <v>307</v>
      </c>
      <c r="E349" s="165" t="s">
        <v>884</v>
      </c>
      <c r="F349" s="165" t="s">
        <v>885</v>
      </c>
      <c r="G349" s="165"/>
      <c r="H349" s="173">
        <v>127.3</v>
      </c>
      <c r="I349" s="172"/>
    </row>
    <row r="350" spans="1:9" x14ac:dyDescent="0.35">
      <c r="A350" s="176">
        <v>449.7</v>
      </c>
      <c r="B350" s="176">
        <f t="shared" si="7"/>
        <v>444.7</v>
      </c>
      <c r="C350" s="165" t="s">
        <v>886</v>
      </c>
      <c r="D350" s="165" t="s">
        <v>307</v>
      </c>
      <c r="E350" s="165" t="s">
        <v>887</v>
      </c>
      <c r="F350" s="165" t="s">
        <v>862</v>
      </c>
      <c r="G350" s="165" t="s">
        <v>310</v>
      </c>
      <c r="H350" s="173">
        <v>100</v>
      </c>
      <c r="I350" s="172"/>
    </row>
    <row r="351" spans="1:9" x14ac:dyDescent="0.35">
      <c r="A351" s="176">
        <v>449.7</v>
      </c>
      <c r="B351" s="176">
        <f t="shared" si="7"/>
        <v>444.7</v>
      </c>
      <c r="C351" s="165" t="s">
        <v>446</v>
      </c>
      <c r="D351" s="165" t="s">
        <v>416</v>
      </c>
      <c r="E351" s="165" t="s">
        <v>888</v>
      </c>
      <c r="F351" s="165" t="s">
        <v>889</v>
      </c>
      <c r="G351" s="165"/>
      <c r="H351" s="173">
        <v>100</v>
      </c>
      <c r="I351" s="172"/>
    </row>
    <row r="352" spans="1:9" x14ac:dyDescent="0.35">
      <c r="A352" s="176">
        <v>449.7</v>
      </c>
      <c r="B352" s="176">
        <f t="shared" si="7"/>
        <v>444.7</v>
      </c>
      <c r="C352" s="165" t="s">
        <v>532</v>
      </c>
      <c r="D352" s="165" t="s">
        <v>426</v>
      </c>
      <c r="E352" s="165" t="s">
        <v>532</v>
      </c>
      <c r="F352" s="165" t="s">
        <v>429</v>
      </c>
      <c r="G352" s="165" t="s">
        <v>429</v>
      </c>
      <c r="H352" s="173">
        <v>136.5</v>
      </c>
      <c r="I352" s="172"/>
    </row>
    <row r="353" spans="1:9" x14ac:dyDescent="0.35">
      <c r="A353" s="176">
        <v>449.72500000000002</v>
      </c>
      <c r="B353" s="176">
        <f t="shared" si="7"/>
        <v>444.72500000000002</v>
      </c>
      <c r="C353" s="165" t="s">
        <v>311</v>
      </c>
      <c r="D353" s="165" t="s">
        <v>307</v>
      </c>
      <c r="E353" s="165" t="s">
        <v>890</v>
      </c>
      <c r="F353" s="165" t="s">
        <v>414</v>
      </c>
      <c r="G353" s="165" t="s">
        <v>415</v>
      </c>
      <c r="H353" s="173">
        <v>151.4</v>
      </c>
      <c r="I353" s="172"/>
    </row>
    <row r="354" spans="1:9" x14ac:dyDescent="0.35">
      <c r="A354" s="176">
        <v>449.75</v>
      </c>
      <c r="B354" s="176">
        <f t="shared" si="7"/>
        <v>444.75</v>
      </c>
      <c r="C354" s="165" t="s">
        <v>891</v>
      </c>
      <c r="D354" s="165" t="s">
        <v>339</v>
      </c>
      <c r="E354" s="165" t="s">
        <v>891</v>
      </c>
      <c r="F354" s="165" t="s">
        <v>892</v>
      </c>
      <c r="G354" s="165"/>
      <c r="H354" s="173">
        <v>131.80000000000001</v>
      </c>
      <c r="I354" s="172"/>
    </row>
    <row r="355" spans="1:9" x14ac:dyDescent="0.35">
      <c r="A355" s="176">
        <v>449.75</v>
      </c>
      <c r="B355" s="176">
        <f t="shared" si="7"/>
        <v>444.75</v>
      </c>
      <c r="C355" s="165" t="s">
        <v>311</v>
      </c>
      <c r="D355" s="165" t="s">
        <v>307</v>
      </c>
      <c r="E355" s="165" t="s">
        <v>311</v>
      </c>
      <c r="F355" s="165" t="s">
        <v>893</v>
      </c>
      <c r="G355" s="165"/>
      <c r="H355" s="173">
        <v>151.4</v>
      </c>
      <c r="I355" s="172"/>
    </row>
    <row r="356" spans="1:9" x14ac:dyDescent="0.35">
      <c r="A356" s="176">
        <v>449.75</v>
      </c>
      <c r="B356" s="176">
        <f t="shared" si="7"/>
        <v>444.75</v>
      </c>
      <c r="C356" s="165" t="s">
        <v>446</v>
      </c>
      <c r="D356" s="165" t="s">
        <v>416</v>
      </c>
      <c r="E356" s="165" t="s">
        <v>432</v>
      </c>
      <c r="F356" s="165" t="s">
        <v>894</v>
      </c>
      <c r="G356" s="165" t="s">
        <v>895</v>
      </c>
      <c r="H356" s="173">
        <v>123</v>
      </c>
      <c r="I356" s="172"/>
    </row>
    <row r="357" spans="1:9" x14ac:dyDescent="0.35">
      <c r="A357" s="176">
        <v>449.77499999999998</v>
      </c>
      <c r="B357" s="176">
        <f t="shared" si="7"/>
        <v>444.77499999999998</v>
      </c>
      <c r="C357" s="165" t="s">
        <v>612</v>
      </c>
      <c r="D357" s="165" t="s">
        <v>307</v>
      </c>
      <c r="E357" s="165" t="s">
        <v>896</v>
      </c>
      <c r="F357" s="165" t="s">
        <v>897</v>
      </c>
      <c r="G357" s="165"/>
      <c r="H357" s="173"/>
      <c r="I357" s="172"/>
    </row>
    <row r="358" spans="1:9" x14ac:dyDescent="0.35">
      <c r="A358" s="176">
        <v>449.8</v>
      </c>
      <c r="B358" s="176">
        <f t="shared" si="7"/>
        <v>444.8</v>
      </c>
      <c r="C358" s="165" t="s">
        <v>672</v>
      </c>
      <c r="D358" s="165" t="s">
        <v>307</v>
      </c>
      <c r="E358" s="165" t="s">
        <v>672</v>
      </c>
      <c r="F358" s="165" t="s">
        <v>898</v>
      </c>
      <c r="G358" s="165" t="s">
        <v>656</v>
      </c>
      <c r="H358" s="173"/>
      <c r="I358" s="172"/>
    </row>
    <row r="359" spans="1:9" x14ac:dyDescent="0.35">
      <c r="A359" s="176">
        <v>449.8</v>
      </c>
      <c r="B359" s="176">
        <f t="shared" si="7"/>
        <v>444.8</v>
      </c>
      <c r="C359" s="165" t="s">
        <v>899</v>
      </c>
      <c r="D359" s="165" t="s">
        <v>328</v>
      </c>
      <c r="E359" s="165" t="s">
        <v>882</v>
      </c>
      <c r="F359" s="165" t="s">
        <v>387</v>
      </c>
      <c r="G359" s="165" t="s">
        <v>388</v>
      </c>
      <c r="H359" s="173">
        <v>103.5</v>
      </c>
      <c r="I359" s="172"/>
    </row>
    <row r="360" spans="1:9" x14ac:dyDescent="0.35">
      <c r="A360" s="176">
        <v>449.82499999999999</v>
      </c>
      <c r="B360" s="176">
        <f t="shared" ref="B360:B370" si="8">A360-5</f>
        <v>444.82499999999999</v>
      </c>
      <c r="C360" s="165" t="s">
        <v>361</v>
      </c>
      <c r="D360" s="165" t="s">
        <v>307</v>
      </c>
      <c r="E360" s="165" t="s">
        <v>361</v>
      </c>
      <c r="F360" s="165" t="s">
        <v>613</v>
      </c>
      <c r="G360" s="165"/>
      <c r="H360" s="173">
        <v>167.9</v>
      </c>
      <c r="I360" s="172"/>
    </row>
    <row r="361" spans="1:9" x14ac:dyDescent="0.35">
      <c r="A361" s="176">
        <v>449.85</v>
      </c>
      <c r="B361" s="176">
        <f t="shared" si="8"/>
        <v>444.85</v>
      </c>
      <c r="C361" s="165" t="s">
        <v>497</v>
      </c>
      <c r="D361" s="165" t="s">
        <v>498</v>
      </c>
      <c r="E361" s="165" t="s">
        <v>497</v>
      </c>
      <c r="F361" s="165" t="s">
        <v>500</v>
      </c>
      <c r="G361" s="165"/>
      <c r="H361" s="173"/>
      <c r="I361" s="172"/>
    </row>
    <row r="362" spans="1:9" x14ac:dyDescent="0.35">
      <c r="A362" s="176">
        <v>449.85</v>
      </c>
      <c r="B362" s="176">
        <f t="shared" si="8"/>
        <v>444.85</v>
      </c>
      <c r="C362" s="165" t="s">
        <v>361</v>
      </c>
      <c r="D362" s="165" t="s">
        <v>307</v>
      </c>
      <c r="E362" s="165" t="s">
        <v>900</v>
      </c>
      <c r="F362" s="165" t="s">
        <v>840</v>
      </c>
      <c r="G362" s="165" t="s">
        <v>901</v>
      </c>
      <c r="H362" s="173"/>
      <c r="I362" s="172"/>
    </row>
    <row r="363" spans="1:9" x14ac:dyDescent="0.35">
      <c r="A363" s="176">
        <v>449.875</v>
      </c>
      <c r="B363" s="176">
        <f t="shared" si="8"/>
        <v>444.875</v>
      </c>
      <c r="C363" s="165" t="s">
        <v>663</v>
      </c>
      <c r="D363" s="165" t="s">
        <v>307</v>
      </c>
      <c r="E363" s="165" t="s">
        <v>902</v>
      </c>
      <c r="F363" s="165" t="s">
        <v>309</v>
      </c>
      <c r="G363" s="165" t="s">
        <v>310</v>
      </c>
      <c r="H363" s="173" t="s">
        <v>941</v>
      </c>
      <c r="I363" s="172"/>
    </row>
    <row r="364" spans="1:9" x14ac:dyDescent="0.35">
      <c r="A364" s="176">
        <v>449.9</v>
      </c>
      <c r="B364" s="176">
        <f t="shared" si="8"/>
        <v>444.9</v>
      </c>
      <c r="C364" s="165" t="s">
        <v>532</v>
      </c>
      <c r="D364" s="165" t="s">
        <v>426</v>
      </c>
      <c r="E364" s="165" t="s">
        <v>903</v>
      </c>
      <c r="F364" s="165" t="s">
        <v>428</v>
      </c>
      <c r="G364" s="165" t="s">
        <v>388</v>
      </c>
      <c r="H364" s="173">
        <v>136.5</v>
      </c>
      <c r="I364" s="172" t="s">
        <v>904</v>
      </c>
    </row>
    <row r="365" spans="1:9" x14ac:dyDescent="0.35">
      <c r="A365" s="176">
        <v>449.92500000000001</v>
      </c>
      <c r="B365" s="176">
        <f t="shared" si="8"/>
        <v>444.92500000000001</v>
      </c>
      <c r="C365" s="165" t="s">
        <v>419</v>
      </c>
      <c r="D365" s="165" t="s">
        <v>416</v>
      </c>
      <c r="E365" s="165" t="s">
        <v>905</v>
      </c>
      <c r="F365" s="165" t="s">
        <v>515</v>
      </c>
      <c r="G365" s="165"/>
      <c r="H365" s="173">
        <v>100</v>
      </c>
      <c r="I365" s="172"/>
    </row>
    <row r="366" spans="1:9" x14ac:dyDescent="0.35">
      <c r="A366" s="176">
        <v>449.92500000000001</v>
      </c>
      <c r="B366" s="176">
        <f t="shared" si="8"/>
        <v>444.92500000000001</v>
      </c>
      <c r="C366" s="165" t="s">
        <v>712</v>
      </c>
      <c r="D366" s="165" t="s">
        <v>307</v>
      </c>
      <c r="E366" s="165" t="s">
        <v>906</v>
      </c>
      <c r="F366" s="165" t="s">
        <v>309</v>
      </c>
      <c r="G366" s="165" t="s">
        <v>310</v>
      </c>
      <c r="H366" s="173">
        <v>100</v>
      </c>
      <c r="I366" s="172"/>
    </row>
    <row r="367" spans="1:9" x14ac:dyDescent="0.35">
      <c r="A367" s="176">
        <v>449.95</v>
      </c>
      <c r="B367" s="176">
        <f t="shared" si="8"/>
        <v>444.95</v>
      </c>
      <c r="C367" s="165" t="s">
        <v>687</v>
      </c>
      <c r="D367" s="165" t="s">
        <v>307</v>
      </c>
      <c r="E367" s="165" t="s">
        <v>907</v>
      </c>
      <c r="F367" s="165" t="s">
        <v>634</v>
      </c>
      <c r="G367" s="165"/>
      <c r="H367" s="173">
        <v>123</v>
      </c>
      <c r="I367" s="172" t="s">
        <v>908</v>
      </c>
    </row>
    <row r="368" spans="1:9" x14ac:dyDescent="0.35">
      <c r="A368" s="176">
        <v>449.95</v>
      </c>
      <c r="B368" s="176">
        <f t="shared" si="8"/>
        <v>444.95</v>
      </c>
      <c r="C368" s="165" t="s">
        <v>570</v>
      </c>
      <c r="D368" s="165" t="s">
        <v>307</v>
      </c>
      <c r="E368" s="165" t="s">
        <v>570</v>
      </c>
      <c r="F368" s="165" t="s">
        <v>572</v>
      </c>
      <c r="G368" s="165"/>
      <c r="H368" s="173"/>
      <c r="I368" s="172"/>
    </row>
    <row r="369" spans="1:9" x14ac:dyDescent="0.35">
      <c r="A369" s="176">
        <v>449.95</v>
      </c>
      <c r="B369" s="176">
        <f t="shared" si="8"/>
        <v>444.95</v>
      </c>
      <c r="C369" s="165" t="s">
        <v>402</v>
      </c>
      <c r="D369" s="165" t="s">
        <v>403</v>
      </c>
      <c r="E369" s="165" t="s">
        <v>909</v>
      </c>
      <c r="F369" s="165" t="s">
        <v>405</v>
      </c>
      <c r="G369" s="165" t="s">
        <v>523</v>
      </c>
      <c r="H369" s="173">
        <v>100</v>
      </c>
      <c r="I369" s="172"/>
    </row>
    <row r="370" spans="1:9" x14ac:dyDescent="0.35">
      <c r="A370" s="176">
        <v>449.97500000000002</v>
      </c>
      <c r="B370" s="176">
        <f t="shared" si="8"/>
        <v>444.97500000000002</v>
      </c>
      <c r="C370" s="165" t="s">
        <v>542</v>
      </c>
      <c r="D370" s="165" t="s">
        <v>307</v>
      </c>
      <c r="E370" s="165" t="s">
        <v>542</v>
      </c>
      <c r="F370" s="165" t="s">
        <v>363</v>
      </c>
      <c r="G370" s="165" t="s">
        <v>364</v>
      </c>
      <c r="H370" s="173">
        <v>131.80000000000001</v>
      </c>
      <c r="I370" s="172"/>
    </row>
    <row r="371" spans="1:9" x14ac:dyDescent="0.35">
      <c r="A371" s="172"/>
      <c r="B371" s="172"/>
      <c r="C371" s="165"/>
      <c r="D371" s="165"/>
      <c r="E371" s="165"/>
      <c r="F371" s="165"/>
      <c r="G371" s="165"/>
      <c r="H371" s="172"/>
      <c r="I371" s="172"/>
    </row>
    <row r="372" spans="1:9" x14ac:dyDescent="0.35">
      <c r="A372" s="363" t="s">
        <v>910</v>
      </c>
      <c r="B372" s="363"/>
      <c r="C372" s="363"/>
      <c r="D372" s="363"/>
      <c r="E372" s="363"/>
      <c r="F372" s="363"/>
      <c r="G372" s="363"/>
      <c r="H372" s="363"/>
      <c r="I372" s="363"/>
    </row>
    <row r="373" spans="1:9" x14ac:dyDescent="0.35">
      <c r="A373" s="166" t="s">
        <v>944</v>
      </c>
      <c r="B373" s="166" t="s">
        <v>945</v>
      </c>
      <c r="C373" s="171" t="s">
        <v>252</v>
      </c>
      <c r="D373" s="171" t="s">
        <v>301</v>
      </c>
      <c r="E373" s="171" t="s">
        <v>302</v>
      </c>
      <c r="F373" s="171" t="s">
        <v>303</v>
      </c>
      <c r="G373" s="171" t="s">
        <v>304</v>
      </c>
      <c r="H373" s="170" t="s">
        <v>5</v>
      </c>
      <c r="I373" s="170" t="s">
        <v>305</v>
      </c>
    </row>
    <row r="374" spans="1:9" x14ac:dyDescent="0.35">
      <c r="A374" s="176">
        <v>927.0625</v>
      </c>
      <c r="B374" s="176">
        <f>A374-25</f>
        <v>902.0625</v>
      </c>
      <c r="C374" s="165" t="s">
        <v>911</v>
      </c>
      <c r="D374" s="165" t="s">
        <v>307</v>
      </c>
      <c r="E374" s="165" t="s">
        <v>845</v>
      </c>
      <c r="F374" s="165" t="s">
        <v>912</v>
      </c>
      <c r="G374" s="165" t="s">
        <v>913</v>
      </c>
      <c r="H374" s="172"/>
      <c r="I374" s="172"/>
    </row>
    <row r="375" spans="1:9" x14ac:dyDescent="0.35">
      <c r="A375" s="176">
        <v>927.11249999999995</v>
      </c>
      <c r="B375" s="176">
        <f t="shared" ref="B375:B378" si="9">A375-25</f>
        <v>902.11249999999995</v>
      </c>
      <c r="C375" s="165" t="s">
        <v>311</v>
      </c>
      <c r="D375" s="165" t="s">
        <v>307</v>
      </c>
      <c r="E375" s="165" t="s">
        <v>413</v>
      </c>
      <c r="F375" s="165" t="s">
        <v>761</v>
      </c>
      <c r="G375" s="165"/>
      <c r="H375" s="172" t="s">
        <v>942</v>
      </c>
      <c r="I375" s="172"/>
    </row>
    <row r="376" spans="1:9" x14ac:dyDescent="0.35">
      <c r="A376" s="176">
        <v>927.16250000000002</v>
      </c>
      <c r="B376" s="176">
        <f t="shared" si="9"/>
        <v>902.16250000000002</v>
      </c>
      <c r="C376" s="165" t="s">
        <v>914</v>
      </c>
      <c r="D376" s="165" t="s">
        <v>307</v>
      </c>
      <c r="E376" s="165" t="s">
        <v>723</v>
      </c>
      <c r="F376" s="165" t="s">
        <v>912</v>
      </c>
      <c r="G376" s="165"/>
      <c r="H376" s="172" t="s">
        <v>943</v>
      </c>
      <c r="I376" s="172" t="s">
        <v>704</v>
      </c>
    </row>
    <row r="377" spans="1:9" x14ac:dyDescent="0.35">
      <c r="A377" s="176">
        <v>927.58749999999998</v>
      </c>
      <c r="B377" s="176">
        <f t="shared" si="9"/>
        <v>902.58749999999998</v>
      </c>
      <c r="C377" s="165" t="s">
        <v>311</v>
      </c>
      <c r="D377" s="165" t="s">
        <v>307</v>
      </c>
      <c r="E377" s="165" t="s">
        <v>915</v>
      </c>
      <c r="F377" s="165" t="s">
        <v>761</v>
      </c>
      <c r="G377" s="165"/>
      <c r="H377" s="172" t="s">
        <v>942</v>
      </c>
      <c r="I377" s="172"/>
    </row>
    <row r="378" spans="1:9" x14ac:dyDescent="0.35">
      <c r="A378" s="176">
        <v>927.98749999999995</v>
      </c>
      <c r="B378" s="176">
        <f t="shared" si="9"/>
        <v>902.98749999999995</v>
      </c>
      <c r="C378" s="165" t="s">
        <v>286</v>
      </c>
      <c r="D378" s="165" t="s">
        <v>307</v>
      </c>
      <c r="E378" s="165" t="s">
        <v>628</v>
      </c>
      <c r="F378" s="165" t="s">
        <v>254</v>
      </c>
      <c r="G378" s="165"/>
      <c r="H378" s="172">
        <v>100</v>
      </c>
      <c r="I378" s="172" t="s">
        <v>916</v>
      </c>
    </row>
    <row r="379" spans="1:9" x14ac:dyDescent="0.35">
      <c r="A379" s="172"/>
      <c r="B379" s="172"/>
      <c r="C379" s="165"/>
      <c r="D379" s="165"/>
      <c r="E379" s="165"/>
      <c r="F379" s="165"/>
      <c r="G379" s="165"/>
      <c r="H379" s="172"/>
      <c r="I379" s="172"/>
    </row>
    <row r="380" spans="1:9" x14ac:dyDescent="0.35">
      <c r="A380" s="363" t="s">
        <v>917</v>
      </c>
      <c r="B380" s="363"/>
      <c r="C380" s="363"/>
      <c r="D380" s="363"/>
      <c r="E380" s="363"/>
      <c r="F380" s="363"/>
      <c r="G380" s="363"/>
      <c r="H380" s="363"/>
      <c r="I380" s="363"/>
    </row>
    <row r="381" spans="1:9" x14ac:dyDescent="0.35">
      <c r="A381" s="166" t="s">
        <v>944</v>
      </c>
      <c r="B381" s="166" t="s">
        <v>945</v>
      </c>
      <c r="C381" s="171" t="s">
        <v>252</v>
      </c>
      <c r="D381" s="171" t="s">
        <v>301</v>
      </c>
      <c r="E381" s="171" t="s">
        <v>302</v>
      </c>
      <c r="F381" s="171" t="s">
        <v>303</v>
      </c>
      <c r="G381" s="171" t="s">
        <v>304</v>
      </c>
      <c r="H381" s="170" t="s">
        <v>5</v>
      </c>
      <c r="I381" s="170" t="s">
        <v>305</v>
      </c>
    </row>
    <row r="382" spans="1:9" x14ac:dyDescent="0.35">
      <c r="A382" s="177">
        <v>1282.06</v>
      </c>
      <c r="B382" s="177">
        <f>A382-12</f>
        <v>1270.06</v>
      </c>
      <c r="C382" s="165" t="s">
        <v>431</v>
      </c>
      <c r="D382" s="165" t="s">
        <v>334</v>
      </c>
      <c r="E382" s="165" t="s">
        <v>769</v>
      </c>
      <c r="F382" s="165" t="s">
        <v>918</v>
      </c>
      <c r="G382" s="165"/>
      <c r="H382" s="172">
        <v>100</v>
      </c>
      <c r="I382" s="172"/>
    </row>
    <row r="383" spans="1:9" x14ac:dyDescent="0.35">
      <c r="A383" s="177">
        <v>1283</v>
      </c>
      <c r="B383" s="177">
        <f t="shared" ref="B383:B385" si="10">A383-12</f>
        <v>1271</v>
      </c>
      <c r="C383" s="165" t="s">
        <v>111</v>
      </c>
      <c r="D383" s="165" t="s">
        <v>111</v>
      </c>
      <c r="E383" s="165" t="s">
        <v>111</v>
      </c>
      <c r="F383" s="165" t="s">
        <v>314</v>
      </c>
      <c r="G383" s="165" t="s">
        <v>919</v>
      </c>
      <c r="H383" s="172"/>
      <c r="I383" s="172"/>
    </row>
    <row r="384" spans="1:9" x14ac:dyDescent="0.35">
      <c r="A384" s="177">
        <v>1284.4000000000001</v>
      </c>
      <c r="B384" s="177">
        <f t="shared" si="10"/>
        <v>1272.4000000000001</v>
      </c>
      <c r="C384" s="165" t="s">
        <v>285</v>
      </c>
      <c r="D384" s="165" t="s">
        <v>307</v>
      </c>
      <c r="E384" s="165" t="s">
        <v>317</v>
      </c>
      <c r="F384" s="165" t="s">
        <v>318</v>
      </c>
      <c r="G384" s="165"/>
      <c r="H384" s="172"/>
      <c r="I384" s="172"/>
    </row>
    <row r="385" spans="1:9" x14ac:dyDescent="0.35">
      <c r="A385" s="177">
        <v>1287</v>
      </c>
      <c r="B385" s="177">
        <f t="shared" si="10"/>
        <v>1275</v>
      </c>
      <c r="C385" s="165" t="s">
        <v>311</v>
      </c>
      <c r="D385" s="165" t="s">
        <v>307</v>
      </c>
      <c r="E385" s="165" t="s">
        <v>775</v>
      </c>
      <c r="F385" s="165" t="s">
        <v>320</v>
      </c>
      <c r="G385" s="165"/>
      <c r="H385" s="172"/>
      <c r="I385" s="172" t="s">
        <v>326</v>
      </c>
    </row>
    <row r="386" spans="1:9" x14ac:dyDescent="0.35">
      <c r="A386" s="172">
        <v>1298.75</v>
      </c>
      <c r="B386" s="172"/>
      <c r="C386" s="165" t="s">
        <v>285</v>
      </c>
      <c r="D386" s="165" t="s">
        <v>307</v>
      </c>
      <c r="E386" s="165" t="s">
        <v>317</v>
      </c>
      <c r="F386" s="165" t="s">
        <v>318</v>
      </c>
      <c r="G386" s="165"/>
      <c r="H386" s="172"/>
      <c r="I386" s="172" t="s">
        <v>326</v>
      </c>
    </row>
    <row r="387" spans="1:9" x14ac:dyDescent="0.35">
      <c r="A387" s="172">
        <v>1299.25</v>
      </c>
      <c r="B387" s="172"/>
      <c r="C387" s="165" t="s">
        <v>311</v>
      </c>
      <c r="D387" s="165" t="s">
        <v>307</v>
      </c>
      <c r="E387" s="165" t="s">
        <v>775</v>
      </c>
      <c r="F387" s="165" t="s">
        <v>320</v>
      </c>
      <c r="G387" s="165"/>
      <c r="H387" s="172"/>
      <c r="I387" s="172" t="s">
        <v>326</v>
      </c>
    </row>
    <row r="388" spans="1:9" x14ac:dyDescent="0.35">
      <c r="A388" s="172">
        <v>1299.25</v>
      </c>
      <c r="B388" s="172"/>
      <c r="C388" s="165" t="s">
        <v>920</v>
      </c>
      <c r="D388" s="165" t="s">
        <v>334</v>
      </c>
      <c r="E388" s="165" t="s">
        <v>335</v>
      </c>
      <c r="F388" s="165" t="s">
        <v>336</v>
      </c>
      <c r="G388" s="165" t="s">
        <v>337</v>
      </c>
      <c r="H388" s="172"/>
      <c r="I388" s="172" t="s">
        <v>326</v>
      </c>
    </row>
    <row r="389" spans="1:9" x14ac:dyDescent="0.35">
      <c r="A389" s="172">
        <v>1299.75</v>
      </c>
      <c r="B389" s="172"/>
      <c r="C389" s="165" t="s">
        <v>327</v>
      </c>
      <c r="D389" s="165" t="s">
        <v>328</v>
      </c>
      <c r="E389" s="165" t="s">
        <v>327</v>
      </c>
      <c r="F389" s="165" t="s">
        <v>330</v>
      </c>
      <c r="G389" s="165"/>
      <c r="H389" s="172"/>
      <c r="I389" s="172" t="s">
        <v>326</v>
      </c>
    </row>
    <row r="390" spans="1:9" x14ac:dyDescent="0.35">
      <c r="A390" s="172"/>
      <c r="B390" s="172"/>
      <c r="C390" s="165"/>
      <c r="D390" s="165"/>
      <c r="E390" s="165"/>
      <c r="F390" s="165"/>
      <c r="G390" s="165"/>
      <c r="H390" s="172"/>
      <c r="I390" s="172"/>
    </row>
    <row r="391" spans="1:9" x14ac:dyDescent="0.35">
      <c r="A391" s="360" t="s">
        <v>921</v>
      </c>
      <c r="B391" s="360"/>
      <c r="C391" s="360"/>
      <c r="D391" s="360"/>
      <c r="E391" s="360"/>
      <c r="F391" s="360"/>
      <c r="G391" s="360"/>
      <c r="H391" s="360"/>
      <c r="I391" s="360"/>
    </row>
    <row r="392" spans="1:9" x14ac:dyDescent="0.35">
      <c r="A392" s="174" t="s">
        <v>922</v>
      </c>
      <c r="B392" s="174"/>
      <c r="C392" s="175" t="s">
        <v>923</v>
      </c>
      <c r="D392" s="175" t="s">
        <v>252</v>
      </c>
      <c r="E392" s="175" t="s">
        <v>301</v>
      </c>
      <c r="F392" s="175" t="s">
        <v>302</v>
      </c>
      <c r="G392" s="175" t="s">
        <v>303</v>
      </c>
      <c r="H392" s="174" t="s">
        <v>304</v>
      </c>
      <c r="I392" s="174"/>
    </row>
    <row r="393" spans="1:9" x14ac:dyDescent="0.35">
      <c r="A393" s="172">
        <v>145.72999999999999</v>
      </c>
      <c r="B393" s="172"/>
      <c r="C393" s="165">
        <v>145.72999999999999</v>
      </c>
      <c r="D393" s="165" t="s">
        <v>924</v>
      </c>
      <c r="E393" s="165" t="s">
        <v>307</v>
      </c>
      <c r="F393" s="165" t="s">
        <v>924</v>
      </c>
      <c r="G393" s="165" t="s">
        <v>925</v>
      </c>
      <c r="H393" s="172" t="s">
        <v>926</v>
      </c>
      <c r="I393" s="172"/>
    </row>
    <row r="394" spans="1:9" x14ac:dyDescent="0.35">
      <c r="A394" s="172">
        <v>1252</v>
      </c>
      <c r="B394" s="172"/>
      <c r="C394" s="165">
        <v>2416</v>
      </c>
      <c r="D394" s="165" t="s">
        <v>311</v>
      </c>
      <c r="E394" s="165" t="s">
        <v>307</v>
      </c>
      <c r="F394" s="165" t="s">
        <v>637</v>
      </c>
      <c r="G394" s="165" t="s">
        <v>600</v>
      </c>
      <c r="H394" s="172"/>
      <c r="I394" s="172"/>
    </row>
    <row r="395" spans="1:9" x14ac:dyDescent="0.35">
      <c r="A395" s="172">
        <v>1265</v>
      </c>
      <c r="B395" s="172"/>
      <c r="C395" s="165">
        <v>2425</v>
      </c>
      <c r="D395" s="165" t="s">
        <v>311</v>
      </c>
      <c r="E395" s="165" t="s">
        <v>307</v>
      </c>
      <c r="F395" s="165" t="s">
        <v>637</v>
      </c>
      <c r="G395" s="165" t="s">
        <v>600</v>
      </c>
      <c r="H395" s="172"/>
      <c r="I395" s="172"/>
    </row>
    <row r="396" spans="1:9" x14ac:dyDescent="0.35">
      <c r="A396" s="172"/>
      <c r="B396" s="172"/>
      <c r="C396" s="165"/>
      <c r="D396" s="165"/>
      <c r="E396" s="165"/>
      <c r="F396" s="165"/>
      <c r="G396" s="165"/>
      <c r="H396" s="172"/>
      <c r="I396" s="172"/>
    </row>
    <row r="397" spans="1:9" x14ac:dyDescent="0.35">
      <c r="A397" s="360" t="s">
        <v>927</v>
      </c>
      <c r="B397" s="360"/>
      <c r="C397" s="360"/>
      <c r="D397" s="360"/>
      <c r="E397" s="360"/>
      <c r="F397" s="360"/>
      <c r="G397" s="360"/>
      <c r="H397" s="360"/>
      <c r="I397" s="360"/>
    </row>
    <row r="398" spans="1:9" x14ac:dyDescent="0.35">
      <c r="A398" s="174" t="s">
        <v>922</v>
      </c>
      <c r="B398" s="174"/>
      <c r="C398" s="175" t="s">
        <v>252</v>
      </c>
      <c r="D398" s="175" t="s">
        <v>301</v>
      </c>
      <c r="E398" s="175" t="s">
        <v>302</v>
      </c>
      <c r="F398" s="175" t="s">
        <v>303</v>
      </c>
      <c r="G398" s="175" t="s">
        <v>928</v>
      </c>
      <c r="H398" s="174"/>
      <c r="I398" s="174"/>
    </row>
    <row r="399" spans="1:9" x14ac:dyDescent="0.35">
      <c r="A399" s="172">
        <v>282093</v>
      </c>
      <c r="B399" s="172"/>
      <c r="C399" s="165" t="s">
        <v>33</v>
      </c>
      <c r="D399" s="165" t="s">
        <v>307</v>
      </c>
      <c r="E399" s="165"/>
      <c r="F399" s="165" t="s">
        <v>929</v>
      </c>
      <c r="G399" s="165"/>
      <c r="H399" s="172"/>
      <c r="I399" s="172"/>
    </row>
    <row r="400" spans="1:9" x14ac:dyDescent="0.35">
      <c r="A400" s="172">
        <v>282493</v>
      </c>
      <c r="B400" s="172"/>
      <c r="C400" s="165" t="s">
        <v>263</v>
      </c>
      <c r="D400" s="165" t="s">
        <v>307</v>
      </c>
      <c r="E400" s="165"/>
      <c r="F400" s="165" t="s">
        <v>373</v>
      </c>
      <c r="G400" s="165"/>
      <c r="H400" s="172"/>
      <c r="I400" s="172"/>
    </row>
    <row r="401" spans="1:9" x14ac:dyDescent="0.35">
      <c r="A401" s="172">
        <v>28.260300000000001</v>
      </c>
      <c r="B401" s="172"/>
      <c r="C401" s="165" t="s">
        <v>263</v>
      </c>
      <c r="D401" s="165" t="s">
        <v>307</v>
      </c>
      <c r="E401" s="165"/>
      <c r="F401" s="165" t="s">
        <v>930</v>
      </c>
      <c r="G401" s="165"/>
      <c r="H401" s="172"/>
      <c r="I401" s="172"/>
    </row>
    <row r="402" spans="1:9" x14ac:dyDescent="0.35">
      <c r="A402" s="172">
        <v>28.2803</v>
      </c>
      <c r="B402" s="172"/>
      <c r="C402" s="165" t="s">
        <v>931</v>
      </c>
      <c r="D402" s="165" t="s">
        <v>339</v>
      </c>
      <c r="E402" s="165" t="s">
        <v>931</v>
      </c>
      <c r="F402" s="165" t="s">
        <v>781</v>
      </c>
      <c r="G402" s="165" t="s">
        <v>932</v>
      </c>
      <c r="H402" s="172"/>
      <c r="I402" s="172"/>
    </row>
    <row r="403" spans="1:9" x14ac:dyDescent="0.35">
      <c r="A403" s="172">
        <v>50.07</v>
      </c>
      <c r="B403" s="172"/>
      <c r="C403" s="165" t="s">
        <v>931</v>
      </c>
      <c r="D403" s="165" t="s">
        <v>339</v>
      </c>
      <c r="E403" s="165" t="s">
        <v>931</v>
      </c>
      <c r="F403" s="165" t="s">
        <v>781</v>
      </c>
      <c r="G403" s="165" t="s">
        <v>932</v>
      </c>
      <c r="H403" s="172"/>
      <c r="I403" s="172"/>
    </row>
    <row r="404" spans="1:9" x14ac:dyDescent="0.35">
      <c r="A404" s="172">
        <v>144.29900000000001</v>
      </c>
      <c r="B404" s="172"/>
      <c r="C404" s="165" t="s">
        <v>931</v>
      </c>
      <c r="D404" s="165" t="s">
        <v>339</v>
      </c>
      <c r="E404" s="165" t="s">
        <v>931</v>
      </c>
      <c r="F404" s="165" t="s">
        <v>781</v>
      </c>
      <c r="G404" s="165" t="s">
        <v>932</v>
      </c>
      <c r="H404" s="172"/>
      <c r="I404" s="172"/>
    </row>
    <row r="405" spans="1:9" x14ac:dyDescent="0.35">
      <c r="A405" s="172">
        <v>432.399</v>
      </c>
      <c r="B405" s="172"/>
      <c r="C405" s="165" t="s">
        <v>931</v>
      </c>
      <c r="D405" s="165" t="s">
        <v>339</v>
      </c>
      <c r="E405" s="165" t="s">
        <v>931</v>
      </c>
      <c r="F405" s="165" t="s">
        <v>781</v>
      </c>
      <c r="G405" s="165" t="s">
        <v>932</v>
      </c>
      <c r="H405" s="172"/>
      <c r="I405" s="172"/>
    </row>
    <row r="406" spans="1:9" x14ac:dyDescent="0.35">
      <c r="A406" s="172">
        <v>10368.27</v>
      </c>
      <c r="B406" s="172"/>
      <c r="C406" s="165" t="s">
        <v>311</v>
      </c>
      <c r="D406" s="165" t="s">
        <v>307</v>
      </c>
      <c r="E406" s="165" t="s">
        <v>637</v>
      </c>
      <c r="F406" s="165" t="s">
        <v>600</v>
      </c>
      <c r="G406" s="165" t="s">
        <v>933</v>
      </c>
      <c r="H406" s="172"/>
      <c r="I406" s="172"/>
    </row>
    <row r="407" spans="1:9" x14ac:dyDescent="0.35">
      <c r="A407" s="172">
        <v>24192.21</v>
      </c>
      <c r="B407" s="172"/>
      <c r="C407" s="165" t="s">
        <v>311</v>
      </c>
      <c r="D407" s="165" t="s">
        <v>307</v>
      </c>
      <c r="E407" s="165" t="s">
        <v>934</v>
      </c>
      <c r="F407" s="165" t="s">
        <v>935</v>
      </c>
      <c r="G407" s="165" t="s">
        <v>936</v>
      </c>
      <c r="H407" s="172"/>
      <c r="I407" s="172"/>
    </row>
    <row r="408" spans="1:9" x14ac:dyDescent="0.35">
      <c r="A408" s="172"/>
      <c r="B408" s="172"/>
      <c r="C408" s="165"/>
      <c r="D408" s="165"/>
      <c r="E408" s="165"/>
      <c r="F408" s="165"/>
      <c r="G408" s="165"/>
      <c r="H408" s="172"/>
      <c r="I408" s="172"/>
    </row>
  </sheetData>
  <mergeCells count="8">
    <mergeCell ref="A391:I391"/>
    <mergeCell ref="A397:I397"/>
    <mergeCell ref="A1:I1"/>
    <mergeCell ref="A6:I6"/>
    <mergeCell ref="A141:I141"/>
    <mergeCell ref="A165:I165"/>
    <mergeCell ref="A372:I372"/>
    <mergeCell ref="A380:I38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7112A-264B-4E57-B868-9A381D945064}">
  <sheetPr>
    <tabColor rgb="FFFFFF00"/>
  </sheetPr>
  <dimension ref="A1:H125"/>
  <sheetViews>
    <sheetView topLeftCell="A53" workbookViewId="0">
      <selection activeCell="A45" sqref="A45"/>
    </sheetView>
  </sheetViews>
  <sheetFormatPr defaultRowHeight="14.5" x14ac:dyDescent="0.35"/>
  <cols>
    <col min="1" max="1" width="57.1796875" bestFit="1" customWidth="1"/>
    <col min="2" max="2" width="59.54296875" bestFit="1" customWidth="1"/>
    <col min="3" max="3" width="32.90625" bestFit="1" customWidth="1"/>
    <col min="4" max="4" width="17" bestFit="1" customWidth="1"/>
  </cols>
  <sheetData>
    <row r="1" spans="1:8" x14ac:dyDescent="0.35">
      <c r="A1" s="364" t="s">
        <v>946</v>
      </c>
      <c r="B1" s="364"/>
      <c r="C1" s="364"/>
      <c r="D1" s="364"/>
      <c r="E1" s="179"/>
      <c r="F1" s="179"/>
    </row>
    <row r="2" spans="1:8" ht="4.75" customHeight="1" x14ac:dyDescent="0.35"/>
    <row r="3" spans="1:8" x14ac:dyDescent="0.35">
      <c r="A3" s="175" t="s">
        <v>947</v>
      </c>
      <c r="B3" s="175" t="s">
        <v>948</v>
      </c>
      <c r="C3" s="175" t="s">
        <v>949</v>
      </c>
      <c r="D3" s="175" t="s">
        <v>950</v>
      </c>
    </row>
    <row r="4" spans="1:8" x14ac:dyDescent="0.35">
      <c r="A4" s="165" t="s">
        <v>951</v>
      </c>
      <c r="B4" s="165" t="s">
        <v>952</v>
      </c>
      <c r="C4" s="165" t="s">
        <v>953</v>
      </c>
      <c r="D4" s="165" t="s">
        <v>953</v>
      </c>
    </row>
    <row r="5" spans="1:8" x14ac:dyDescent="0.35">
      <c r="A5" s="165" t="s">
        <v>954</v>
      </c>
      <c r="B5" s="165" t="s">
        <v>955</v>
      </c>
      <c r="C5" s="165" t="s">
        <v>956</v>
      </c>
      <c r="D5" s="165" t="s">
        <v>953</v>
      </c>
    </row>
    <row r="6" spans="1:8" x14ac:dyDescent="0.35">
      <c r="A6" s="165" t="s">
        <v>957</v>
      </c>
      <c r="B6" s="165" t="s">
        <v>958</v>
      </c>
      <c r="C6" s="165" t="s">
        <v>959</v>
      </c>
      <c r="D6" s="165">
        <v>146.56</v>
      </c>
    </row>
    <row r="7" spans="1:8" x14ac:dyDescent="0.35">
      <c r="A7" s="165" t="s">
        <v>960</v>
      </c>
      <c r="B7" s="165" t="s">
        <v>961</v>
      </c>
      <c r="C7" s="165" t="s">
        <v>953</v>
      </c>
      <c r="D7" s="165" t="s">
        <v>953</v>
      </c>
    </row>
    <row r="8" spans="1:8" x14ac:dyDescent="0.35">
      <c r="A8" s="165" t="s">
        <v>962</v>
      </c>
      <c r="B8" s="165" t="s">
        <v>964</v>
      </c>
      <c r="C8" s="165" t="s">
        <v>965</v>
      </c>
      <c r="D8" s="165" t="s">
        <v>966</v>
      </c>
    </row>
    <row r="9" spans="1:8" x14ac:dyDescent="0.35">
      <c r="A9" s="165" t="s">
        <v>963</v>
      </c>
      <c r="B9" s="165"/>
      <c r="C9" s="165"/>
      <c r="D9" s="165"/>
    </row>
    <row r="10" spans="1:8" x14ac:dyDescent="0.35">
      <c r="A10" s="165" t="s">
        <v>967</v>
      </c>
      <c r="B10" s="165">
        <v>438.5</v>
      </c>
      <c r="C10" s="165">
        <v>438.51249999999999</v>
      </c>
      <c r="D10" s="165"/>
    </row>
    <row r="11" spans="1:8" x14ac:dyDescent="0.35">
      <c r="A11" s="165" t="s">
        <v>968</v>
      </c>
      <c r="B11" s="165">
        <v>438.52499999999998</v>
      </c>
      <c r="C11" s="165"/>
      <c r="D11" s="165"/>
    </row>
    <row r="12" spans="1:8" x14ac:dyDescent="0.35">
      <c r="A12" s="178" t="s">
        <v>969</v>
      </c>
      <c r="B12" s="165"/>
      <c r="C12" s="165"/>
      <c r="D12" s="165"/>
    </row>
    <row r="13" spans="1:8" x14ac:dyDescent="0.35">
      <c r="A13" s="165" t="s">
        <v>970</v>
      </c>
      <c r="B13" s="165" t="s">
        <v>971</v>
      </c>
      <c r="C13" s="165" t="s">
        <v>953</v>
      </c>
      <c r="D13" s="165" t="s">
        <v>953</v>
      </c>
    </row>
    <row r="14" spans="1:8" x14ac:dyDescent="0.35">
      <c r="A14" s="165" t="s">
        <v>972</v>
      </c>
      <c r="B14" s="165" t="s">
        <v>973</v>
      </c>
      <c r="C14" s="165" t="s">
        <v>953</v>
      </c>
      <c r="D14" s="165" t="s">
        <v>953</v>
      </c>
    </row>
    <row r="16" spans="1:8" x14ac:dyDescent="0.35">
      <c r="A16" s="364" t="s">
        <v>974</v>
      </c>
      <c r="B16" s="364"/>
      <c r="C16" s="364"/>
      <c r="D16" s="364"/>
      <c r="E16" s="364"/>
      <c r="F16" s="364"/>
      <c r="G16" s="364"/>
      <c r="H16" s="364"/>
    </row>
    <row r="17" spans="1:8" ht="5.4" customHeight="1" x14ac:dyDescent="0.35"/>
    <row r="18" spans="1:8" x14ac:dyDescent="0.35">
      <c r="A18" s="175" t="s">
        <v>975</v>
      </c>
      <c r="B18" s="175" t="s">
        <v>976</v>
      </c>
      <c r="C18" s="175" t="s">
        <v>977</v>
      </c>
      <c r="D18" s="175" t="s">
        <v>977</v>
      </c>
      <c r="E18" s="175" t="s">
        <v>977</v>
      </c>
      <c r="F18" s="175" t="s">
        <v>978</v>
      </c>
      <c r="G18" s="175" t="s">
        <v>979</v>
      </c>
      <c r="H18" s="175"/>
    </row>
    <row r="19" spans="1:8" x14ac:dyDescent="0.35">
      <c r="A19" s="165"/>
      <c r="B19" s="165"/>
      <c r="C19" s="165">
        <v>1</v>
      </c>
      <c r="D19" s="165">
        <v>2</v>
      </c>
      <c r="E19" s="165">
        <v>3</v>
      </c>
      <c r="F19" s="165"/>
      <c r="G19" s="165"/>
      <c r="H19" s="165"/>
    </row>
    <row r="20" spans="1:8" x14ac:dyDescent="0.35">
      <c r="A20" s="180" t="s">
        <v>980</v>
      </c>
      <c r="B20" s="165"/>
      <c r="C20" s="165"/>
      <c r="D20" s="165"/>
      <c r="E20" s="165"/>
      <c r="F20" s="165"/>
      <c r="G20" s="165"/>
      <c r="H20" s="165"/>
    </row>
    <row r="21" spans="1:8" x14ac:dyDescent="0.35">
      <c r="A21" s="175" t="s">
        <v>981</v>
      </c>
      <c r="B21" s="165">
        <v>146.44</v>
      </c>
      <c r="C21" s="165">
        <v>147.4</v>
      </c>
      <c r="D21" s="165" t="s">
        <v>953</v>
      </c>
      <c r="E21" s="165" t="s">
        <v>982</v>
      </c>
      <c r="F21" s="165" t="s">
        <v>982</v>
      </c>
      <c r="G21" s="165" t="s">
        <v>966</v>
      </c>
      <c r="H21" s="165"/>
    </row>
    <row r="22" spans="1:8" x14ac:dyDescent="0.35">
      <c r="A22" s="175" t="s">
        <v>983</v>
      </c>
      <c r="B22" s="165"/>
      <c r="C22" s="165"/>
      <c r="D22" s="165"/>
      <c r="E22" s="165"/>
      <c r="F22" s="165"/>
      <c r="G22" s="165"/>
      <c r="H22" s="165"/>
    </row>
    <row r="23" spans="1:8" x14ac:dyDescent="0.35">
      <c r="A23" s="165" t="s">
        <v>984</v>
      </c>
      <c r="B23" s="165">
        <v>146.47999999999999</v>
      </c>
      <c r="C23" s="165" t="s">
        <v>985</v>
      </c>
      <c r="D23" s="165" t="s">
        <v>982</v>
      </c>
      <c r="E23" s="165" t="s">
        <v>982</v>
      </c>
      <c r="F23" s="165" t="s">
        <v>982</v>
      </c>
      <c r="G23" s="165" t="s">
        <v>966</v>
      </c>
      <c r="H23" s="165"/>
    </row>
    <row r="24" spans="1:8" x14ac:dyDescent="0.35">
      <c r="A24" s="165" t="s">
        <v>986</v>
      </c>
      <c r="B24" s="165">
        <v>147.52000000000001</v>
      </c>
      <c r="C24" s="165">
        <v>146.52000000000001</v>
      </c>
      <c r="D24" s="165">
        <v>146.56</v>
      </c>
      <c r="E24" s="165">
        <v>145.51</v>
      </c>
      <c r="F24" s="165" t="s">
        <v>966</v>
      </c>
      <c r="G24" s="165" t="s">
        <v>966</v>
      </c>
      <c r="H24" s="165"/>
    </row>
    <row r="25" spans="1:8" x14ac:dyDescent="0.35">
      <c r="A25" s="165" t="s">
        <v>987</v>
      </c>
      <c r="B25" s="165">
        <v>147.41999999999999</v>
      </c>
      <c r="C25" s="165">
        <v>145.57</v>
      </c>
      <c r="D25" s="165">
        <v>145.75</v>
      </c>
      <c r="E25" s="165" t="s">
        <v>966</v>
      </c>
      <c r="F25" s="165" t="s">
        <v>982</v>
      </c>
      <c r="G25" s="165" t="s">
        <v>966</v>
      </c>
      <c r="H25" s="165"/>
    </row>
    <row r="26" spans="1:8" x14ac:dyDescent="0.35">
      <c r="A26" s="165" t="s">
        <v>988</v>
      </c>
      <c r="B26" s="165">
        <v>147.5</v>
      </c>
      <c r="C26" s="165">
        <v>146.44</v>
      </c>
      <c r="D26" s="165" t="s">
        <v>982</v>
      </c>
      <c r="E26" s="165" t="s">
        <v>982</v>
      </c>
      <c r="F26" s="165" t="s">
        <v>982</v>
      </c>
      <c r="G26" s="165" t="s">
        <v>966</v>
      </c>
      <c r="H26" s="165"/>
    </row>
    <row r="27" spans="1:8" x14ac:dyDescent="0.35">
      <c r="A27" s="165" t="s">
        <v>989</v>
      </c>
      <c r="B27" s="165">
        <v>147.54</v>
      </c>
      <c r="C27" s="165">
        <v>145.53</v>
      </c>
      <c r="D27" s="165">
        <v>146.41999999999999</v>
      </c>
      <c r="E27" s="165">
        <v>146.5</v>
      </c>
      <c r="F27" s="165">
        <v>147.46</v>
      </c>
      <c r="G27" s="165">
        <v>147.5</v>
      </c>
      <c r="H27" s="165"/>
    </row>
    <row r="28" spans="1:8" x14ac:dyDescent="0.35">
      <c r="A28" s="165" t="s">
        <v>990</v>
      </c>
      <c r="B28" s="165">
        <v>145.72999999999999</v>
      </c>
      <c r="C28" s="165">
        <v>147.47999999999999</v>
      </c>
      <c r="D28" s="165" t="s">
        <v>982</v>
      </c>
      <c r="E28" s="165" t="s">
        <v>982</v>
      </c>
      <c r="F28" s="165" t="s">
        <v>966</v>
      </c>
      <c r="G28" s="165" t="s">
        <v>966</v>
      </c>
      <c r="H28" s="165"/>
    </row>
    <row r="29" spans="1:8" x14ac:dyDescent="0.35">
      <c r="A29" s="165" t="s">
        <v>991</v>
      </c>
      <c r="B29" s="165">
        <v>146.46</v>
      </c>
      <c r="C29" s="165">
        <v>145.63</v>
      </c>
      <c r="D29" s="165" t="s">
        <v>982</v>
      </c>
      <c r="E29" s="165" t="s">
        <v>966</v>
      </c>
      <c r="F29" s="165" t="s">
        <v>982</v>
      </c>
      <c r="G29" s="165" t="s">
        <v>966</v>
      </c>
      <c r="H29" s="165"/>
    </row>
    <row r="30" spans="1:8" x14ac:dyDescent="0.35">
      <c r="A30" s="165" t="s">
        <v>992</v>
      </c>
      <c r="B30" s="165">
        <v>146.58000000000001</v>
      </c>
      <c r="C30" s="165">
        <v>145.65</v>
      </c>
      <c r="D30" s="165">
        <v>147.58000000000001</v>
      </c>
      <c r="E30" s="165">
        <v>145.55000000000001</v>
      </c>
      <c r="F30" s="165">
        <v>146.56</v>
      </c>
      <c r="G30" s="165" t="s">
        <v>966</v>
      </c>
      <c r="H30" s="165"/>
    </row>
    <row r="31" spans="1:8" x14ac:dyDescent="0.35">
      <c r="A31" s="175" t="s">
        <v>993</v>
      </c>
      <c r="B31" s="165">
        <v>145.63</v>
      </c>
      <c r="C31" s="165" t="s">
        <v>966</v>
      </c>
      <c r="D31" s="165" t="s">
        <v>982</v>
      </c>
      <c r="E31" s="165" t="s">
        <v>982</v>
      </c>
      <c r="F31" s="165" t="s">
        <v>982</v>
      </c>
      <c r="G31" s="165" t="s">
        <v>966</v>
      </c>
      <c r="H31" s="165"/>
    </row>
    <row r="32" spans="1:8" x14ac:dyDescent="0.35">
      <c r="A32" s="175" t="s">
        <v>994</v>
      </c>
      <c r="B32" s="165"/>
      <c r="C32" s="165"/>
      <c r="D32" s="165"/>
      <c r="E32" s="165"/>
      <c r="F32" s="165"/>
      <c r="G32" s="165"/>
      <c r="H32" s="165"/>
    </row>
    <row r="33" spans="1:8" x14ac:dyDescent="0.35">
      <c r="A33" s="165" t="s">
        <v>995</v>
      </c>
      <c r="B33" s="165">
        <v>146.54</v>
      </c>
      <c r="C33" s="165" t="s">
        <v>982</v>
      </c>
      <c r="D33" s="165" t="s">
        <v>982</v>
      </c>
      <c r="E33" s="165" t="s">
        <v>982</v>
      </c>
      <c r="F33" s="165" t="s">
        <v>982</v>
      </c>
      <c r="G33" s="165" t="s">
        <v>966</v>
      </c>
      <c r="H33" s="165"/>
    </row>
    <row r="34" spans="1:8" x14ac:dyDescent="0.35">
      <c r="A34" s="165" t="s">
        <v>996</v>
      </c>
      <c r="B34" s="165">
        <v>145.69</v>
      </c>
      <c r="C34" s="165" t="s">
        <v>997</v>
      </c>
      <c r="D34" s="165">
        <v>145.66999999999999</v>
      </c>
      <c r="E34" s="165" t="s">
        <v>966</v>
      </c>
      <c r="F34" s="165" t="s">
        <v>966</v>
      </c>
      <c r="G34" s="165" t="s">
        <v>966</v>
      </c>
      <c r="H34" s="165"/>
    </row>
    <row r="35" spans="1:8" x14ac:dyDescent="0.35">
      <c r="A35" s="165" t="s">
        <v>998</v>
      </c>
      <c r="B35" s="165">
        <v>146.54</v>
      </c>
      <c r="C35" s="165">
        <v>145.79</v>
      </c>
      <c r="D35" s="165" t="s">
        <v>966</v>
      </c>
      <c r="E35" s="165" t="s">
        <v>966</v>
      </c>
      <c r="F35" s="165" t="s">
        <v>982</v>
      </c>
      <c r="G35" s="165" t="s">
        <v>966</v>
      </c>
      <c r="H35" s="165"/>
    </row>
    <row r="36" spans="1:8" x14ac:dyDescent="0.35">
      <c r="A36" s="165" t="s">
        <v>999</v>
      </c>
      <c r="B36" s="165">
        <v>145.61000000000001</v>
      </c>
      <c r="C36" s="165" t="s">
        <v>982</v>
      </c>
      <c r="D36" s="165" t="s">
        <v>982</v>
      </c>
      <c r="E36" s="165" t="s">
        <v>982</v>
      </c>
      <c r="F36" s="165" t="s">
        <v>982</v>
      </c>
      <c r="G36" s="165" t="s">
        <v>966</v>
      </c>
      <c r="H36" s="165"/>
    </row>
    <row r="37" spans="1:8" x14ac:dyDescent="0.35">
      <c r="A37" s="175" t="s">
        <v>1000</v>
      </c>
      <c r="B37" s="165"/>
      <c r="C37" s="165"/>
      <c r="D37" s="165"/>
      <c r="E37" s="165"/>
      <c r="F37" s="165"/>
      <c r="G37" s="165"/>
      <c r="H37" s="165"/>
    </row>
    <row r="38" spans="1:8" x14ac:dyDescent="0.35">
      <c r="A38" s="165" t="s">
        <v>1001</v>
      </c>
      <c r="B38" s="165"/>
      <c r="C38" s="165"/>
      <c r="D38" s="165"/>
      <c r="E38" s="165"/>
      <c r="F38" s="165"/>
      <c r="G38" s="165"/>
      <c r="H38" s="165"/>
    </row>
    <row r="39" spans="1:8" x14ac:dyDescent="0.35">
      <c r="A39" s="165" t="s">
        <v>1002</v>
      </c>
      <c r="B39" s="165">
        <v>145.59</v>
      </c>
      <c r="C39" s="165">
        <v>147.47999999999999</v>
      </c>
      <c r="D39" s="165">
        <v>147.44</v>
      </c>
      <c r="E39" s="165">
        <v>146.6</v>
      </c>
      <c r="F39" s="165" t="s">
        <v>982</v>
      </c>
      <c r="G39" s="165" t="s">
        <v>966</v>
      </c>
      <c r="H39" s="165"/>
    </row>
    <row r="40" spans="1:8" x14ac:dyDescent="0.35">
      <c r="A40" s="165" t="s">
        <v>1003</v>
      </c>
      <c r="B40" s="165">
        <v>147.56</v>
      </c>
      <c r="C40" s="165">
        <v>147.52000000000001</v>
      </c>
      <c r="D40" s="165" t="s">
        <v>966</v>
      </c>
      <c r="E40" s="165" t="s">
        <v>982</v>
      </c>
      <c r="F40" s="165" t="s">
        <v>982</v>
      </c>
      <c r="G40" s="165" t="s">
        <v>966</v>
      </c>
      <c r="H40" s="165"/>
    </row>
    <row r="41" spans="1:8" x14ac:dyDescent="0.35">
      <c r="A41" s="165" t="s">
        <v>1004</v>
      </c>
      <c r="B41" s="165">
        <v>145.59</v>
      </c>
      <c r="C41" s="165">
        <v>147.52000000000001</v>
      </c>
      <c r="D41" s="165" t="s">
        <v>982</v>
      </c>
      <c r="E41" s="165" t="s">
        <v>982</v>
      </c>
      <c r="F41" s="165" t="s">
        <v>982</v>
      </c>
      <c r="G41" s="165" t="s">
        <v>966</v>
      </c>
      <c r="H41" s="165"/>
    </row>
    <row r="42" spans="1:8" x14ac:dyDescent="0.35">
      <c r="A42" s="165" t="s">
        <v>1005</v>
      </c>
      <c r="B42" s="165">
        <v>147.6</v>
      </c>
      <c r="C42" s="165"/>
      <c r="D42" s="165"/>
      <c r="E42" s="165"/>
      <c r="F42" s="165"/>
      <c r="G42" s="165"/>
      <c r="H42" s="165"/>
    </row>
    <row r="43" spans="1:8" x14ac:dyDescent="0.35">
      <c r="A43" s="175" t="s">
        <v>1006</v>
      </c>
      <c r="B43" s="165"/>
      <c r="C43" s="165"/>
      <c r="D43" s="165"/>
      <c r="E43" s="165"/>
      <c r="F43" s="165"/>
      <c r="G43" s="165"/>
      <c r="H43" s="165"/>
    </row>
    <row r="44" spans="1:8" x14ac:dyDescent="0.35">
      <c r="A44" s="165" t="s">
        <v>1007</v>
      </c>
      <c r="B44" s="165">
        <v>146.52000000000001</v>
      </c>
      <c r="C44" s="165"/>
      <c r="D44" s="165"/>
      <c r="E44" s="165"/>
      <c r="F44" s="165"/>
      <c r="G44" s="165"/>
      <c r="H44" s="165"/>
    </row>
    <row r="45" spans="1:8" x14ac:dyDescent="0.35">
      <c r="A45" s="165" t="s">
        <v>1008</v>
      </c>
      <c r="B45" s="165">
        <v>145.77000000000001</v>
      </c>
      <c r="C45" s="165" t="s">
        <v>966</v>
      </c>
      <c r="D45" s="165" t="s">
        <v>966</v>
      </c>
      <c r="E45" s="165" t="s">
        <v>966</v>
      </c>
      <c r="F45" s="165" t="s">
        <v>966</v>
      </c>
      <c r="G45" s="165" t="s">
        <v>966</v>
      </c>
      <c r="H45" s="165"/>
    </row>
    <row r="46" spans="1:8" x14ac:dyDescent="0.35">
      <c r="A46" s="165" t="s">
        <v>1009</v>
      </c>
      <c r="B46" s="165"/>
      <c r="C46" s="165"/>
      <c r="D46" s="165"/>
      <c r="E46" s="165"/>
      <c r="F46" s="165"/>
      <c r="G46" s="165"/>
      <c r="H46" s="165"/>
    </row>
    <row r="47" spans="1:8" x14ac:dyDescent="0.35">
      <c r="A47" s="165" t="s">
        <v>1010</v>
      </c>
      <c r="B47" s="165">
        <v>146.58000000000001</v>
      </c>
      <c r="C47" s="165" t="s">
        <v>982</v>
      </c>
      <c r="D47" s="165" t="s">
        <v>982</v>
      </c>
      <c r="E47" s="165" t="s">
        <v>982</v>
      </c>
      <c r="F47" s="165" t="s">
        <v>982</v>
      </c>
      <c r="G47" s="165" t="s">
        <v>966</v>
      </c>
      <c r="H47" s="165"/>
    </row>
    <row r="48" spans="1:8" x14ac:dyDescent="0.35">
      <c r="A48" s="165" t="s">
        <v>1011</v>
      </c>
      <c r="B48" s="165">
        <v>147.6</v>
      </c>
      <c r="C48" s="165" t="s">
        <v>982</v>
      </c>
      <c r="D48" s="165" t="s">
        <v>982</v>
      </c>
      <c r="E48" s="165" t="s">
        <v>982</v>
      </c>
      <c r="F48" s="165" t="s">
        <v>982</v>
      </c>
      <c r="G48" s="165" t="s">
        <v>966</v>
      </c>
      <c r="H48" s="165"/>
    </row>
    <row r="49" spans="1:8" x14ac:dyDescent="0.35">
      <c r="A49" s="165" t="s">
        <v>1012</v>
      </c>
      <c r="B49" s="165">
        <v>145.79</v>
      </c>
      <c r="C49" s="165" t="s">
        <v>982</v>
      </c>
      <c r="D49" s="165" t="s">
        <v>982</v>
      </c>
      <c r="E49" s="165" t="s">
        <v>982</v>
      </c>
      <c r="F49" s="165" t="s">
        <v>982</v>
      </c>
      <c r="G49" s="165" t="s">
        <v>966</v>
      </c>
      <c r="H49" s="165"/>
    </row>
    <row r="50" spans="1:8" x14ac:dyDescent="0.35">
      <c r="A50" s="165" t="s">
        <v>1013</v>
      </c>
      <c r="B50" s="165">
        <v>146.44</v>
      </c>
      <c r="C50" s="165">
        <v>147.58000000000001</v>
      </c>
      <c r="D50" s="165" t="s">
        <v>982</v>
      </c>
      <c r="E50" s="165" t="s">
        <v>982</v>
      </c>
      <c r="F50" s="165" t="s">
        <v>982</v>
      </c>
      <c r="G50" s="165" t="s">
        <v>966</v>
      </c>
      <c r="H50" s="165"/>
    </row>
    <row r="51" spans="1:8" x14ac:dyDescent="0.35">
      <c r="A51" s="165" t="s">
        <v>1014</v>
      </c>
      <c r="B51" s="165">
        <v>146.47999999999999</v>
      </c>
      <c r="C51" s="165" t="s">
        <v>982</v>
      </c>
      <c r="D51" s="165" t="s">
        <v>982</v>
      </c>
      <c r="E51" s="165" t="s">
        <v>982</v>
      </c>
      <c r="F51" s="165" t="s">
        <v>982</v>
      </c>
      <c r="G51" s="165" t="s">
        <v>966</v>
      </c>
      <c r="H51" s="165"/>
    </row>
    <row r="52" spans="1:8" x14ac:dyDescent="0.35">
      <c r="A52" s="165" t="s">
        <v>1015</v>
      </c>
      <c r="B52" s="165">
        <v>145.71</v>
      </c>
      <c r="C52" s="165" t="s">
        <v>966</v>
      </c>
      <c r="D52" s="165" t="s">
        <v>982</v>
      </c>
      <c r="E52" s="165" t="s">
        <v>982</v>
      </c>
      <c r="F52" s="165" t="s">
        <v>982</v>
      </c>
      <c r="G52" s="165" t="s">
        <v>966</v>
      </c>
      <c r="H52" s="165"/>
    </row>
    <row r="53" spans="1:8" x14ac:dyDescent="0.35">
      <c r="A53" s="165" t="s">
        <v>1016</v>
      </c>
      <c r="B53" s="165">
        <v>145.72999999999999</v>
      </c>
      <c r="C53" s="165" t="s">
        <v>982</v>
      </c>
      <c r="D53" s="165" t="s">
        <v>982</v>
      </c>
      <c r="E53" s="165" t="s">
        <v>982</v>
      </c>
      <c r="F53" s="165" t="s">
        <v>966</v>
      </c>
      <c r="G53" s="165" t="s">
        <v>966</v>
      </c>
      <c r="H53" s="165"/>
    </row>
    <row r="54" spans="1:8" x14ac:dyDescent="0.35">
      <c r="A54" s="165" t="s">
        <v>1017</v>
      </c>
      <c r="B54" s="165" t="s">
        <v>1018</v>
      </c>
      <c r="C54" s="165" t="s">
        <v>982</v>
      </c>
      <c r="D54" s="165" t="s">
        <v>982</v>
      </c>
      <c r="E54" s="165" t="s">
        <v>982</v>
      </c>
      <c r="F54" s="165" t="s">
        <v>982</v>
      </c>
      <c r="G54" s="165" t="s">
        <v>966</v>
      </c>
      <c r="H54" s="165"/>
    </row>
    <row r="55" spans="1:8" x14ac:dyDescent="0.35">
      <c r="A55" s="165" t="s">
        <v>1019</v>
      </c>
      <c r="B55" s="165" t="s">
        <v>1020</v>
      </c>
      <c r="C55" s="165" t="s">
        <v>966</v>
      </c>
      <c r="D55" s="165" t="s">
        <v>966</v>
      </c>
      <c r="E55" s="165" t="s">
        <v>966</v>
      </c>
      <c r="F55" s="165" t="s">
        <v>966</v>
      </c>
      <c r="G55" s="165" t="s">
        <v>966</v>
      </c>
      <c r="H55" s="165"/>
    </row>
    <row r="56" spans="1:8" x14ac:dyDescent="0.35">
      <c r="A56" s="180" t="s">
        <v>980</v>
      </c>
      <c r="B56" s="165"/>
      <c r="C56" s="165"/>
      <c r="D56" s="165"/>
      <c r="E56" s="165"/>
      <c r="F56" s="165"/>
      <c r="G56" s="165"/>
      <c r="H56" s="165"/>
    </row>
    <row r="57" spans="1:8" x14ac:dyDescent="0.35">
      <c r="A57" s="165"/>
      <c r="B57" s="165"/>
      <c r="C57" s="165"/>
      <c r="D57" s="165"/>
      <c r="E57" s="165"/>
      <c r="F57" s="165"/>
      <c r="G57" s="165"/>
      <c r="H57" s="165"/>
    </row>
    <row r="59" spans="1:8" x14ac:dyDescent="0.35">
      <c r="A59" s="363" t="s">
        <v>1021</v>
      </c>
      <c r="B59" s="363"/>
      <c r="C59" s="363"/>
      <c r="D59" s="363"/>
    </row>
    <row r="60" spans="1:8" x14ac:dyDescent="0.35">
      <c r="A60" s="165"/>
      <c r="B60" s="165"/>
      <c r="C60" s="165"/>
      <c r="D60" s="165"/>
    </row>
    <row r="61" spans="1:8" x14ac:dyDescent="0.35">
      <c r="A61" s="175" t="s">
        <v>253</v>
      </c>
      <c r="B61" s="175" t="s">
        <v>1022</v>
      </c>
      <c r="C61" s="175" t="s">
        <v>1022</v>
      </c>
      <c r="D61" s="175" t="s">
        <v>1022</v>
      </c>
    </row>
    <row r="62" spans="1:8" x14ac:dyDescent="0.35">
      <c r="A62" s="165" t="s">
        <v>966</v>
      </c>
      <c r="B62" s="365" t="s">
        <v>1062</v>
      </c>
      <c r="C62" s="366"/>
      <c r="D62" s="165"/>
    </row>
    <row r="63" spans="1:8" x14ac:dyDescent="0.35">
      <c r="A63" s="165" t="s">
        <v>997</v>
      </c>
      <c r="B63" s="165" t="s">
        <v>1023</v>
      </c>
      <c r="C63" s="165" t="s">
        <v>982</v>
      </c>
      <c r="D63" s="165" t="s">
        <v>982</v>
      </c>
    </row>
    <row r="64" spans="1:8" x14ac:dyDescent="0.35">
      <c r="A64" s="165">
        <v>145.51</v>
      </c>
      <c r="B64" s="165" t="s">
        <v>1024</v>
      </c>
      <c r="C64" s="165" t="s">
        <v>1025</v>
      </c>
      <c r="D64" s="165" t="s">
        <v>982</v>
      </c>
    </row>
    <row r="65" spans="1:4" x14ac:dyDescent="0.35">
      <c r="A65" s="165">
        <v>145.53</v>
      </c>
      <c r="B65" s="165" t="s">
        <v>1026</v>
      </c>
      <c r="C65" s="165" t="s">
        <v>982</v>
      </c>
      <c r="D65" s="165" t="s">
        <v>982</v>
      </c>
    </row>
    <row r="66" spans="1:4" x14ac:dyDescent="0.35">
      <c r="A66" s="165">
        <v>145.55000000000001</v>
      </c>
      <c r="B66" s="165" t="s">
        <v>1027</v>
      </c>
      <c r="C66" s="165" t="s">
        <v>982</v>
      </c>
      <c r="D66" s="165" t="s">
        <v>982</v>
      </c>
    </row>
    <row r="67" spans="1:4" x14ac:dyDescent="0.35">
      <c r="A67" s="165">
        <v>145.57</v>
      </c>
      <c r="B67" s="165" t="s">
        <v>1028</v>
      </c>
      <c r="C67" s="165" t="s">
        <v>982</v>
      </c>
      <c r="D67" s="165" t="s">
        <v>982</v>
      </c>
    </row>
    <row r="68" spans="1:4" x14ac:dyDescent="0.35">
      <c r="A68" s="165">
        <v>145.59</v>
      </c>
      <c r="B68" s="165" t="s">
        <v>1029</v>
      </c>
      <c r="C68" s="165" t="s">
        <v>1030</v>
      </c>
      <c r="D68" s="165" t="s">
        <v>982</v>
      </c>
    </row>
    <row r="69" spans="1:4" x14ac:dyDescent="0.35">
      <c r="A69" s="165">
        <v>145.61000000000001</v>
      </c>
      <c r="B69" s="165" t="s">
        <v>1031</v>
      </c>
      <c r="C69" s="165" t="s">
        <v>982</v>
      </c>
      <c r="D69" s="165" t="s">
        <v>1032</v>
      </c>
    </row>
    <row r="70" spans="1:4" x14ac:dyDescent="0.35">
      <c r="A70" s="165">
        <v>145.63</v>
      </c>
      <c r="B70" s="165" t="s">
        <v>1033</v>
      </c>
      <c r="C70" s="165" t="s">
        <v>1034</v>
      </c>
      <c r="D70" s="165" t="s">
        <v>982</v>
      </c>
    </row>
    <row r="71" spans="1:4" x14ac:dyDescent="0.35">
      <c r="A71" s="165">
        <v>145.65</v>
      </c>
      <c r="B71" s="165" t="s">
        <v>1035</v>
      </c>
      <c r="C71" s="165" t="s">
        <v>982</v>
      </c>
      <c r="D71" s="165" t="s">
        <v>982</v>
      </c>
    </row>
    <row r="72" spans="1:4" x14ac:dyDescent="0.35">
      <c r="A72" s="165">
        <v>145.66999999999999</v>
      </c>
      <c r="B72" s="165" t="s">
        <v>1023</v>
      </c>
      <c r="C72" s="165" t="s">
        <v>982</v>
      </c>
      <c r="D72" s="165" t="s">
        <v>982</v>
      </c>
    </row>
    <row r="73" spans="1:4" x14ac:dyDescent="0.35">
      <c r="A73" s="165">
        <v>145.69</v>
      </c>
      <c r="B73" s="165" t="s">
        <v>1023</v>
      </c>
      <c r="C73" s="165" t="s">
        <v>982</v>
      </c>
      <c r="D73" s="165" t="s">
        <v>982</v>
      </c>
    </row>
    <row r="74" spans="1:4" x14ac:dyDescent="0.35">
      <c r="A74" s="165" t="s">
        <v>1020</v>
      </c>
      <c r="B74" s="165" t="s">
        <v>1036</v>
      </c>
      <c r="C74" s="165" t="s">
        <v>966</v>
      </c>
      <c r="D74" s="165" t="s">
        <v>966</v>
      </c>
    </row>
    <row r="75" spans="1:4" x14ac:dyDescent="0.35">
      <c r="A75" s="165">
        <v>145.72999999999999</v>
      </c>
      <c r="B75" s="165" t="s">
        <v>1037</v>
      </c>
      <c r="C75" s="165" t="s">
        <v>1038</v>
      </c>
      <c r="D75" s="165" t="s">
        <v>982</v>
      </c>
    </row>
    <row r="76" spans="1:4" x14ac:dyDescent="0.35">
      <c r="A76" s="165">
        <v>145.75</v>
      </c>
      <c r="B76" s="165" t="s">
        <v>1039</v>
      </c>
      <c r="C76" s="165" t="s">
        <v>982</v>
      </c>
      <c r="D76" s="165" t="s">
        <v>982</v>
      </c>
    </row>
    <row r="77" spans="1:4" x14ac:dyDescent="0.35">
      <c r="A77" s="165">
        <v>145.77000000000001</v>
      </c>
      <c r="B77" s="165" t="s">
        <v>1040</v>
      </c>
      <c r="C77" s="165" t="s">
        <v>982</v>
      </c>
      <c r="D77" s="165" t="s">
        <v>982</v>
      </c>
    </row>
    <row r="78" spans="1:4" x14ac:dyDescent="0.35">
      <c r="A78" s="165">
        <v>145.79</v>
      </c>
      <c r="B78" s="165" t="s">
        <v>1041</v>
      </c>
      <c r="C78" s="165" t="s">
        <v>1042</v>
      </c>
      <c r="D78" s="165" t="s">
        <v>982</v>
      </c>
    </row>
    <row r="79" spans="1:4" x14ac:dyDescent="0.35">
      <c r="A79" s="165">
        <v>146.41999999999999</v>
      </c>
      <c r="B79" s="165" t="s">
        <v>1026</v>
      </c>
      <c r="C79" s="165" t="s">
        <v>1043</v>
      </c>
      <c r="D79" s="165" t="s">
        <v>982</v>
      </c>
    </row>
    <row r="80" spans="1:4" x14ac:dyDescent="0.35">
      <c r="A80" s="165">
        <v>146.44</v>
      </c>
      <c r="B80" s="165" t="s">
        <v>1044</v>
      </c>
      <c r="C80" s="165" t="s">
        <v>1045</v>
      </c>
      <c r="D80" s="165" t="s">
        <v>1046</v>
      </c>
    </row>
    <row r="81" spans="1:4" x14ac:dyDescent="0.35">
      <c r="A81" s="165">
        <v>146.46</v>
      </c>
      <c r="B81" s="165" t="s">
        <v>1033</v>
      </c>
      <c r="C81" s="165" t="s">
        <v>982</v>
      </c>
      <c r="D81" s="165" t="s">
        <v>1032</v>
      </c>
    </row>
    <row r="82" spans="1:4" x14ac:dyDescent="0.35">
      <c r="A82" s="165">
        <v>146.47999999999999</v>
      </c>
      <c r="B82" s="165" t="s">
        <v>1047</v>
      </c>
      <c r="C82" s="165" t="s">
        <v>1048</v>
      </c>
      <c r="D82" s="165" t="s">
        <v>982</v>
      </c>
    </row>
    <row r="83" spans="1:4" x14ac:dyDescent="0.35">
      <c r="A83" s="165">
        <v>146.5</v>
      </c>
      <c r="B83" s="165" t="s">
        <v>1026</v>
      </c>
      <c r="C83" s="165" t="s">
        <v>966</v>
      </c>
      <c r="D83" s="165" t="s">
        <v>982</v>
      </c>
    </row>
    <row r="84" spans="1:4" x14ac:dyDescent="0.35">
      <c r="A84" s="165">
        <v>146.52000000000001</v>
      </c>
      <c r="B84" s="165" t="s">
        <v>1049</v>
      </c>
      <c r="C84" s="165" t="s">
        <v>1024</v>
      </c>
      <c r="D84" s="165" t="s">
        <v>982</v>
      </c>
    </row>
    <row r="85" spans="1:4" x14ac:dyDescent="0.35">
      <c r="A85" s="165">
        <v>146.54</v>
      </c>
      <c r="B85" s="165" t="s">
        <v>1050</v>
      </c>
      <c r="C85" s="165" t="s">
        <v>1051</v>
      </c>
      <c r="D85" s="165" t="s">
        <v>982</v>
      </c>
    </row>
    <row r="86" spans="1:4" x14ac:dyDescent="0.35">
      <c r="A86" s="165">
        <v>146.56</v>
      </c>
      <c r="B86" s="165" t="s">
        <v>1024</v>
      </c>
      <c r="C86" s="165" t="s">
        <v>1035</v>
      </c>
      <c r="D86" s="165" t="s">
        <v>1052</v>
      </c>
    </row>
    <row r="87" spans="1:4" x14ac:dyDescent="0.35">
      <c r="A87" s="165">
        <v>146.58000000000001</v>
      </c>
      <c r="B87" s="165" t="s">
        <v>1035</v>
      </c>
      <c r="C87" s="165" t="s">
        <v>1053</v>
      </c>
      <c r="D87" s="165" t="s">
        <v>982</v>
      </c>
    </row>
    <row r="88" spans="1:4" x14ac:dyDescent="0.35">
      <c r="A88" s="181">
        <v>1.466</v>
      </c>
      <c r="B88" s="165" t="s">
        <v>1029</v>
      </c>
      <c r="C88" s="165" t="s">
        <v>982</v>
      </c>
      <c r="D88" s="165" t="s">
        <v>982</v>
      </c>
    </row>
    <row r="89" spans="1:4" x14ac:dyDescent="0.35">
      <c r="A89" s="165">
        <v>147.4</v>
      </c>
      <c r="B89" s="165" t="s">
        <v>1044</v>
      </c>
      <c r="C89" s="165" t="s">
        <v>982</v>
      </c>
      <c r="D89" s="165" t="s">
        <v>982</v>
      </c>
    </row>
    <row r="90" spans="1:4" x14ac:dyDescent="0.35">
      <c r="A90" s="165">
        <v>147.41999999999999</v>
      </c>
      <c r="B90" s="165" t="s">
        <v>1028</v>
      </c>
      <c r="C90" s="165" t="s">
        <v>1054</v>
      </c>
      <c r="D90" s="165" t="s">
        <v>982</v>
      </c>
    </row>
    <row r="91" spans="1:4" x14ac:dyDescent="0.35">
      <c r="A91" s="165">
        <v>147.44</v>
      </c>
      <c r="B91" s="165" t="s">
        <v>1023</v>
      </c>
      <c r="C91" s="165" t="s">
        <v>1029</v>
      </c>
      <c r="D91" s="165" t="s">
        <v>1052</v>
      </c>
    </row>
    <row r="92" spans="1:4" x14ac:dyDescent="0.35">
      <c r="A92" s="165" t="s">
        <v>1018</v>
      </c>
      <c r="B92" s="165" t="s">
        <v>1055</v>
      </c>
      <c r="C92" s="165" t="s">
        <v>982</v>
      </c>
      <c r="D92" s="165" t="s">
        <v>982</v>
      </c>
    </row>
    <row r="93" spans="1:4" x14ac:dyDescent="0.35">
      <c r="A93" s="165">
        <v>147.46</v>
      </c>
      <c r="B93" s="165" t="s">
        <v>1026</v>
      </c>
      <c r="C93" s="165" t="s">
        <v>982</v>
      </c>
      <c r="D93" s="165" t="s">
        <v>982</v>
      </c>
    </row>
    <row r="94" spans="1:4" x14ac:dyDescent="0.35">
      <c r="A94" s="165">
        <v>147.47999999999999</v>
      </c>
      <c r="B94" s="165" t="s">
        <v>1056</v>
      </c>
      <c r="C94" s="165" t="s">
        <v>1029</v>
      </c>
      <c r="D94" s="165" t="s">
        <v>982</v>
      </c>
    </row>
    <row r="95" spans="1:4" x14ac:dyDescent="0.35">
      <c r="A95" s="165">
        <v>147.5</v>
      </c>
      <c r="B95" s="165" t="s">
        <v>1045</v>
      </c>
      <c r="C95" s="165" t="s">
        <v>1057</v>
      </c>
      <c r="D95" s="165" t="s">
        <v>982</v>
      </c>
    </row>
    <row r="96" spans="1:4" x14ac:dyDescent="0.35">
      <c r="A96" s="165">
        <v>147.52000000000001</v>
      </c>
      <c r="B96" s="165" t="s">
        <v>1024</v>
      </c>
      <c r="C96" s="165" t="s">
        <v>1058</v>
      </c>
      <c r="D96" s="165" t="s">
        <v>1030</v>
      </c>
    </row>
    <row r="97" spans="1:4" x14ac:dyDescent="0.35">
      <c r="A97" s="165">
        <v>147.54</v>
      </c>
      <c r="B97" s="165" t="s">
        <v>1026</v>
      </c>
      <c r="C97" s="165" t="s">
        <v>982</v>
      </c>
      <c r="D97" s="165" t="s">
        <v>982</v>
      </c>
    </row>
    <row r="98" spans="1:4" x14ac:dyDescent="0.35">
      <c r="A98" s="165">
        <v>147.56</v>
      </c>
      <c r="B98" s="165" t="s">
        <v>1058</v>
      </c>
      <c r="C98" s="165" t="s">
        <v>982</v>
      </c>
      <c r="D98" s="165" t="s">
        <v>1032</v>
      </c>
    </row>
    <row r="99" spans="1:4" x14ac:dyDescent="0.35">
      <c r="A99" s="165">
        <v>147.58000000000001</v>
      </c>
      <c r="B99" s="165" t="s">
        <v>1035</v>
      </c>
      <c r="C99" s="165" t="s">
        <v>1046</v>
      </c>
      <c r="D99" s="165" t="s">
        <v>982</v>
      </c>
    </row>
    <row r="100" spans="1:4" x14ac:dyDescent="0.35">
      <c r="A100" s="165" t="s">
        <v>985</v>
      </c>
      <c r="B100" s="165" t="s">
        <v>1047</v>
      </c>
      <c r="C100" s="165" t="s">
        <v>1059</v>
      </c>
      <c r="D100" s="165" t="s">
        <v>1060</v>
      </c>
    </row>
    <row r="101" spans="1:4" x14ac:dyDescent="0.35">
      <c r="A101" s="165" t="s">
        <v>966</v>
      </c>
      <c r="B101" s="365" t="s">
        <v>1061</v>
      </c>
      <c r="C101" s="366"/>
      <c r="D101" s="165"/>
    </row>
    <row r="103" spans="1:4" x14ac:dyDescent="0.35">
      <c r="A103" s="364" t="s">
        <v>1063</v>
      </c>
      <c r="B103" s="364"/>
    </row>
    <row r="105" spans="1:4" x14ac:dyDescent="0.35">
      <c r="A105" s="163" t="s">
        <v>253</v>
      </c>
      <c r="B105" s="164" t="s">
        <v>1064</v>
      </c>
    </row>
    <row r="106" spans="1:4" x14ac:dyDescent="0.35">
      <c r="A106" s="182">
        <v>144.38999999999999</v>
      </c>
      <c r="B106" t="s">
        <v>1065</v>
      </c>
    </row>
    <row r="107" spans="1:4" x14ac:dyDescent="0.35">
      <c r="A107" s="182">
        <v>144.91</v>
      </c>
      <c r="B107" t="s">
        <v>1066</v>
      </c>
    </row>
    <row r="108" spans="1:4" x14ac:dyDescent="0.35">
      <c r="A108" s="182">
        <v>144.93</v>
      </c>
      <c r="B108" t="s">
        <v>1067</v>
      </c>
    </row>
    <row r="109" spans="1:4" x14ac:dyDescent="0.35">
      <c r="A109" s="182">
        <v>144.94999999999999</v>
      </c>
      <c r="B109" t="s">
        <v>1068</v>
      </c>
    </row>
    <row r="110" spans="1:4" x14ac:dyDescent="0.35">
      <c r="A110" s="182">
        <v>144.97</v>
      </c>
      <c r="B110" t="s">
        <v>1069</v>
      </c>
    </row>
    <row r="111" spans="1:4" x14ac:dyDescent="0.35">
      <c r="A111" s="182">
        <v>144.99</v>
      </c>
      <c r="B111" t="s">
        <v>1070</v>
      </c>
    </row>
    <row r="112" spans="1:4" x14ac:dyDescent="0.35">
      <c r="A112" s="182">
        <v>145.01</v>
      </c>
      <c r="B112" t="s">
        <v>1071</v>
      </c>
    </row>
    <row r="113" spans="1:2" x14ac:dyDescent="0.35">
      <c r="A113" s="182">
        <v>145.03</v>
      </c>
      <c r="B113" t="s">
        <v>1067</v>
      </c>
    </row>
    <row r="114" spans="1:2" x14ac:dyDescent="0.35">
      <c r="A114" s="182">
        <v>145.05000000000001</v>
      </c>
      <c r="B114" t="s">
        <v>1072</v>
      </c>
    </row>
    <row r="115" spans="1:2" x14ac:dyDescent="0.35">
      <c r="A115" s="182">
        <v>145.07</v>
      </c>
      <c r="B115" t="s">
        <v>1073</v>
      </c>
    </row>
    <row r="116" spans="1:2" x14ac:dyDescent="0.35">
      <c r="A116" s="182">
        <v>145.09</v>
      </c>
      <c r="B116" t="s">
        <v>1074</v>
      </c>
    </row>
    <row r="117" spans="1:2" x14ac:dyDescent="0.35">
      <c r="A117" s="182">
        <v>145.11000000000001</v>
      </c>
      <c r="B117" t="s">
        <v>1075</v>
      </c>
    </row>
    <row r="118" spans="1:2" x14ac:dyDescent="0.35">
      <c r="A118" s="182">
        <v>145.11000000000001</v>
      </c>
      <c r="B118" t="s">
        <v>1076</v>
      </c>
    </row>
    <row r="119" spans="1:2" x14ac:dyDescent="0.35">
      <c r="A119" s="182">
        <v>145.125</v>
      </c>
      <c r="B119" t="s">
        <v>1077</v>
      </c>
    </row>
    <row r="120" spans="1:2" x14ac:dyDescent="0.35">
      <c r="A120" s="182">
        <v>145.13</v>
      </c>
      <c r="B120" t="s">
        <v>1078</v>
      </c>
    </row>
    <row r="121" spans="1:2" x14ac:dyDescent="0.35">
      <c r="A121" s="182">
        <v>145.15</v>
      </c>
      <c r="B121" t="s">
        <v>1079</v>
      </c>
    </row>
    <row r="122" spans="1:2" x14ac:dyDescent="0.35">
      <c r="A122" s="182">
        <v>145.15</v>
      </c>
      <c r="B122" t="s">
        <v>1080</v>
      </c>
    </row>
    <row r="123" spans="1:2" x14ac:dyDescent="0.35">
      <c r="A123" s="182">
        <v>145.15</v>
      </c>
      <c r="B123" t="s">
        <v>1080</v>
      </c>
    </row>
    <row r="124" spans="1:2" x14ac:dyDescent="0.35">
      <c r="A124" s="182">
        <v>145.17500000000001</v>
      </c>
      <c r="B124" t="s">
        <v>1081</v>
      </c>
    </row>
    <row r="125" spans="1:2" x14ac:dyDescent="0.35">
      <c r="A125" s="182">
        <v>145.19</v>
      </c>
      <c r="B125" t="s">
        <v>1082</v>
      </c>
    </row>
  </sheetData>
  <mergeCells count="6">
    <mergeCell ref="A103:B103"/>
    <mergeCell ref="A1:D1"/>
    <mergeCell ref="A16:H16"/>
    <mergeCell ref="A59:D59"/>
    <mergeCell ref="B101:C101"/>
    <mergeCell ref="B62:C6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9C0CE-0E5A-470A-9D26-23C9DFEF62DA}">
  <sheetPr>
    <tabColor theme="1" tint="4.9989318521683403E-2"/>
  </sheetPr>
  <dimension ref="A1:G52"/>
  <sheetViews>
    <sheetView workbookViewId="0">
      <selection activeCell="N120" sqref="N120"/>
    </sheetView>
  </sheetViews>
  <sheetFormatPr defaultRowHeight="14.5" x14ac:dyDescent="0.35"/>
  <cols>
    <col min="1" max="1" width="8.90625" style="220"/>
    <col min="4" max="4" width="31.81640625" bestFit="1" customWidth="1"/>
    <col min="5" max="5" width="12.81640625" customWidth="1"/>
    <col min="6" max="6" width="13.54296875" customWidth="1"/>
  </cols>
  <sheetData>
    <row r="1" spans="1:7" ht="21" x14ac:dyDescent="0.5">
      <c r="A1" s="369" t="s">
        <v>1217</v>
      </c>
      <c r="B1" s="369"/>
      <c r="C1" s="369"/>
      <c r="D1" s="369"/>
      <c r="E1" s="369"/>
      <c r="F1" s="369"/>
      <c r="G1" s="369"/>
    </row>
    <row r="3" spans="1:7" x14ac:dyDescent="0.35">
      <c r="A3" s="368" t="s">
        <v>1093</v>
      </c>
      <c r="B3" s="368"/>
      <c r="C3" s="368"/>
      <c r="D3" s="368"/>
      <c r="E3" s="368"/>
      <c r="F3" s="368"/>
      <c r="G3" s="368"/>
    </row>
    <row r="4" spans="1:7" ht="15" thickBot="1" x14ac:dyDescent="0.4">
      <c r="A4" s="370" t="s">
        <v>1094</v>
      </c>
      <c r="B4" s="371"/>
      <c r="C4" s="371"/>
      <c r="D4" s="371"/>
      <c r="E4" s="371"/>
      <c r="F4" s="371"/>
      <c r="G4" s="371"/>
    </row>
    <row r="5" spans="1:7" ht="15" thickBot="1" x14ac:dyDescent="0.4">
      <c r="A5" s="221" t="s">
        <v>1095</v>
      </c>
      <c r="B5" s="219" t="s">
        <v>1096</v>
      </c>
      <c r="C5" s="219" t="s">
        <v>1097</v>
      </c>
      <c r="D5" s="219" t="s">
        <v>1098</v>
      </c>
      <c r="E5" s="219" t="s">
        <v>1099</v>
      </c>
      <c r="F5" s="219" t="s">
        <v>1100</v>
      </c>
      <c r="G5" s="219" t="s">
        <v>1101</v>
      </c>
    </row>
    <row r="6" spans="1:7" ht="15" thickBot="1" x14ac:dyDescent="0.4">
      <c r="A6" s="222">
        <v>147.04</v>
      </c>
      <c r="B6" s="215" t="s">
        <v>49</v>
      </c>
      <c r="C6" s="215">
        <v>136.5</v>
      </c>
      <c r="D6" s="216" t="s">
        <v>1102</v>
      </c>
      <c r="E6" s="216" t="s">
        <v>1103</v>
      </c>
      <c r="F6" s="216" t="s">
        <v>1104</v>
      </c>
      <c r="G6" s="216"/>
    </row>
    <row r="7" spans="1:7" ht="15" thickBot="1" x14ac:dyDescent="0.4">
      <c r="A7" s="222">
        <v>147.08000000000001</v>
      </c>
      <c r="B7" s="215" t="s">
        <v>49</v>
      </c>
      <c r="C7" s="215">
        <v>77</v>
      </c>
      <c r="D7" s="216" t="s">
        <v>1105</v>
      </c>
      <c r="E7" s="216" t="s">
        <v>1106</v>
      </c>
      <c r="F7" s="216" t="s">
        <v>1107</v>
      </c>
      <c r="G7" s="216"/>
    </row>
    <row r="8" spans="1:7" ht="15" thickBot="1" x14ac:dyDescent="0.4">
      <c r="A8" s="222">
        <v>145.49</v>
      </c>
      <c r="B8" s="215" t="s">
        <v>15</v>
      </c>
      <c r="C8" s="215">
        <v>136.5</v>
      </c>
      <c r="D8" s="216" t="s">
        <v>427</v>
      </c>
      <c r="E8" s="216" t="s">
        <v>1108</v>
      </c>
      <c r="F8" s="216" t="s">
        <v>1109</v>
      </c>
      <c r="G8" s="216"/>
    </row>
    <row r="9" spans="1:7" ht="15" thickBot="1" x14ac:dyDescent="0.4">
      <c r="A9" s="222">
        <v>145.31</v>
      </c>
      <c r="B9" s="215" t="s">
        <v>15</v>
      </c>
      <c r="C9" s="215">
        <v>88.5</v>
      </c>
      <c r="D9" s="216" t="s">
        <v>390</v>
      </c>
      <c r="E9" s="216" t="s">
        <v>1110</v>
      </c>
      <c r="F9" s="216" t="s">
        <v>1111</v>
      </c>
      <c r="G9" s="216"/>
    </row>
    <row r="10" spans="1:7" ht="15" thickBot="1" x14ac:dyDescent="0.4">
      <c r="A10" s="222">
        <v>147.08000000000001</v>
      </c>
      <c r="B10" s="215" t="s">
        <v>49</v>
      </c>
      <c r="C10" s="215">
        <v>88.5</v>
      </c>
      <c r="D10" s="216" t="s">
        <v>635</v>
      </c>
      <c r="E10" s="216" t="s">
        <v>1112</v>
      </c>
      <c r="F10" s="216" t="s">
        <v>1113</v>
      </c>
      <c r="G10" s="216"/>
    </row>
    <row r="11" spans="1:7" ht="15" thickBot="1" x14ac:dyDescent="0.4">
      <c r="A11" s="222">
        <v>147.32</v>
      </c>
      <c r="B11" s="215" t="s">
        <v>49</v>
      </c>
      <c r="C11" s="215">
        <v>88.5</v>
      </c>
      <c r="D11" s="216" t="s">
        <v>1114</v>
      </c>
      <c r="E11" s="216" t="s">
        <v>1115</v>
      </c>
      <c r="F11" s="216" t="s">
        <v>1116</v>
      </c>
      <c r="G11" s="216"/>
    </row>
    <row r="12" spans="1:7" ht="15" thickBot="1" x14ac:dyDescent="0.4">
      <c r="A12" s="222">
        <v>147.06</v>
      </c>
      <c r="B12" s="215" t="s">
        <v>49</v>
      </c>
      <c r="C12" s="215">
        <v>88.5</v>
      </c>
      <c r="D12" s="216" t="s">
        <v>1117</v>
      </c>
      <c r="E12" s="216" t="s">
        <v>1118</v>
      </c>
      <c r="F12" s="216" t="s">
        <v>1119</v>
      </c>
      <c r="G12" s="216"/>
    </row>
    <row r="13" spans="1:7" ht="15" thickBot="1" x14ac:dyDescent="0.4">
      <c r="A13" s="222">
        <v>147.13999999999999</v>
      </c>
      <c r="B13" s="215" t="s">
        <v>49</v>
      </c>
      <c r="C13" s="215">
        <v>88.5</v>
      </c>
      <c r="D13" s="216" t="s">
        <v>1120</v>
      </c>
      <c r="E13" s="216" t="s">
        <v>1121</v>
      </c>
      <c r="F13" s="216" t="s">
        <v>1122</v>
      </c>
      <c r="G13" s="216"/>
    </row>
    <row r="14" spans="1:7" ht="15" thickBot="1" x14ac:dyDescent="0.4">
      <c r="A14" s="222">
        <v>147.08000000000001</v>
      </c>
      <c r="B14" s="215" t="s">
        <v>49</v>
      </c>
      <c r="C14" s="215">
        <v>136.5</v>
      </c>
      <c r="D14" s="216" t="s">
        <v>1123</v>
      </c>
      <c r="E14" s="216" t="s">
        <v>1124</v>
      </c>
      <c r="F14" s="216" t="s">
        <v>1125</v>
      </c>
      <c r="G14" s="216"/>
    </row>
    <row r="15" spans="1:7" ht="15" thickBot="1" x14ac:dyDescent="0.4">
      <c r="A15" s="222">
        <v>146.61000000000001</v>
      </c>
      <c r="B15" s="215" t="s">
        <v>15</v>
      </c>
      <c r="C15" s="215">
        <v>88.5</v>
      </c>
      <c r="D15" s="216" t="s">
        <v>1126</v>
      </c>
      <c r="E15" s="216" t="s">
        <v>1127</v>
      </c>
      <c r="F15" s="216" t="s">
        <v>1128</v>
      </c>
      <c r="G15" s="216"/>
    </row>
    <row r="16" spans="1:7" ht="24.65" customHeight="1" thickBot="1" x14ac:dyDescent="0.4">
      <c r="A16" s="372" t="s">
        <v>1129</v>
      </c>
      <c r="B16" s="373"/>
      <c r="C16" s="373"/>
      <c r="D16" s="374"/>
      <c r="E16" s="216"/>
      <c r="F16" s="216"/>
      <c r="G16" s="216"/>
    </row>
    <row r="17" spans="1:7" ht="15" thickBot="1" x14ac:dyDescent="0.4">
      <c r="A17" s="375"/>
      <c r="B17" s="376"/>
      <c r="C17" s="376"/>
      <c r="D17" s="377"/>
      <c r="E17" s="216"/>
      <c r="F17" s="216"/>
      <c r="G17" s="216"/>
    </row>
    <row r="18" spans="1:7" x14ac:dyDescent="0.35">
      <c r="A18" s="378" t="s">
        <v>1130</v>
      </c>
      <c r="B18" s="379"/>
      <c r="C18" s="379"/>
      <c r="D18" s="379"/>
      <c r="E18" s="379"/>
      <c r="F18" s="379"/>
      <c r="G18" s="379"/>
    </row>
    <row r="19" spans="1:7" ht="15" thickBot="1" x14ac:dyDescent="0.4">
      <c r="A19" s="221" t="s">
        <v>1095</v>
      </c>
      <c r="B19" s="219" t="s">
        <v>1096</v>
      </c>
      <c r="C19" s="219" t="s">
        <v>1097</v>
      </c>
      <c r="D19" s="219" t="s">
        <v>1098</v>
      </c>
      <c r="E19" s="219"/>
      <c r="F19" s="219"/>
      <c r="G19" s="219"/>
    </row>
    <row r="20" spans="1:7" ht="15" thickBot="1" x14ac:dyDescent="0.4">
      <c r="A20" s="222">
        <v>146.66</v>
      </c>
      <c r="B20" s="215" t="s">
        <v>15</v>
      </c>
      <c r="C20" s="215">
        <v>100</v>
      </c>
      <c r="D20" s="216" t="s">
        <v>450</v>
      </c>
      <c r="E20" s="216" t="s">
        <v>1131</v>
      </c>
      <c r="F20" s="216" t="s">
        <v>1132</v>
      </c>
      <c r="G20" s="216"/>
    </row>
    <row r="21" spans="1:7" ht="15" thickBot="1" x14ac:dyDescent="0.4">
      <c r="A21" s="222">
        <v>146.72</v>
      </c>
      <c r="B21" s="215" t="s">
        <v>15</v>
      </c>
      <c r="C21" s="215">
        <v>100</v>
      </c>
      <c r="D21" s="216" t="s">
        <v>1133</v>
      </c>
      <c r="E21" s="216" t="s">
        <v>1134</v>
      </c>
      <c r="F21" s="216" t="s">
        <v>1135</v>
      </c>
      <c r="G21" s="216" t="s">
        <v>1136</v>
      </c>
    </row>
    <row r="22" spans="1:7" ht="15" thickBot="1" x14ac:dyDescent="0.4">
      <c r="A22" s="222">
        <v>145.29</v>
      </c>
      <c r="B22" s="215" t="s">
        <v>15</v>
      </c>
      <c r="C22" s="215">
        <v>131.80000000000001</v>
      </c>
      <c r="D22" s="216" t="s">
        <v>1137</v>
      </c>
      <c r="E22" s="216" t="s">
        <v>1138</v>
      </c>
      <c r="F22" s="216" t="s">
        <v>1139</v>
      </c>
      <c r="G22" s="216" t="s">
        <v>1136</v>
      </c>
    </row>
    <row r="23" spans="1:7" ht="15" customHeight="1" thickBot="1" x14ac:dyDescent="0.4">
      <c r="A23" s="222">
        <v>147.1</v>
      </c>
      <c r="B23" s="215" t="s">
        <v>49</v>
      </c>
      <c r="C23" s="215">
        <v>100</v>
      </c>
      <c r="D23" s="216" t="s">
        <v>1140</v>
      </c>
      <c r="E23" s="216" t="s">
        <v>1141</v>
      </c>
      <c r="F23" s="216" t="s">
        <v>1142</v>
      </c>
      <c r="G23" s="216"/>
    </row>
    <row r="24" spans="1:7" ht="15" thickBot="1" x14ac:dyDescent="0.4">
      <c r="A24" s="222">
        <v>146.63999999999999</v>
      </c>
      <c r="B24" s="215" t="s">
        <v>15</v>
      </c>
      <c r="C24" s="215">
        <v>100</v>
      </c>
      <c r="D24" s="216" t="s">
        <v>1143</v>
      </c>
      <c r="E24" s="216" t="s">
        <v>1144</v>
      </c>
      <c r="F24" s="216" t="s">
        <v>1145</v>
      </c>
      <c r="G24" s="216" t="s">
        <v>1136</v>
      </c>
    </row>
    <row r="25" spans="1:7" ht="15" thickBot="1" x14ac:dyDescent="0.4">
      <c r="A25" s="222">
        <v>146.86000000000001</v>
      </c>
      <c r="B25" s="215" t="s">
        <v>15</v>
      </c>
      <c r="C25" s="215">
        <v>100</v>
      </c>
      <c r="D25" s="216" t="s">
        <v>1146</v>
      </c>
      <c r="E25" s="216" t="s">
        <v>1147</v>
      </c>
      <c r="F25" s="216" t="s">
        <v>1148</v>
      </c>
      <c r="G25" s="216"/>
    </row>
    <row r="26" spans="1:7" ht="15" thickBot="1" x14ac:dyDescent="0.4">
      <c r="A26" s="222">
        <v>146.72</v>
      </c>
      <c r="B26" s="215" t="s">
        <v>15</v>
      </c>
      <c r="C26" s="215">
        <v>100</v>
      </c>
      <c r="D26" s="216" t="s">
        <v>1149</v>
      </c>
      <c r="E26" s="216" t="s">
        <v>1150</v>
      </c>
      <c r="F26" s="216" t="s">
        <v>1151</v>
      </c>
      <c r="G26" s="216"/>
    </row>
    <row r="27" spans="1:7" ht="15" thickBot="1" x14ac:dyDescent="0.4">
      <c r="A27" s="222"/>
      <c r="B27" s="215"/>
      <c r="C27" s="215"/>
      <c r="D27" s="216"/>
      <c r="E27" s="216"/>
      <c r="F27" s="216"/>
      <c r="G27" s="216"/>
    </row>
    <row r="28" spans="1:7" x14ac:dyDescent="0.35">
      <c r="A28" s="380" t="s">
        <v>1152</v>
      </c>
      <c r="B28" s="381"/>
      <c r="C28" s="381"/>
      <c r="D28" s="381"/>
      <c r="E28" s="381"/>
      <c r="F28" s="381"/>
      <c r="G28" s="381"/>
    </row>
    <row r="29" spans="1:7" ht="15" thickBot="1" x14ac:dyDescent="0.4">
      <c r="A29" s="221" t="s">
        <v>1095</v>
      </c>
      <c r="B29" s="219" t="s">
        <v>1096</v>
      </c>
      <c r="C29" s="219" t="s">
        <v>1097</v>
      </c>
      <c r="D29" s="219" t="s">
        <v>1098</v>
      </c>
      <c r="E29" s="219"/>
      <c r="F29" s="219"/>
      <c r="G29" s="219"/>
    </row>
    <row r="30" spans="1:7" ht="15" thickBot="1" x14ac:dyDescent="0.4">
      <c r="A30" s="222">
        <v>145.22999999999999</v>
      </c>
      <c r="B30" s="215" t="s">
        <v>15</v>
      </c>
      <c r="C30" s="215">
        <v>100</v>
      </c>
      <c r="D30" s="216" t="s">
        <v>1153</v>
      </c>
      <c r="E30" s="216" t="s">
        <v>1154</v>
      </c>
      <c r="F30" s="216" t="s">
        <v>1155</v>
      </c>
      <c r="G30" s="216"/>
    </row>
    <row r="31" spans="1:7" ht="15" thickBot="1" x14ac:dyDescent="0.4">
      <c r="A31" s="222">
        <v>146.85</v>
      </c>
      <c r="B31" s="215" t="s">
        <v>15</v>
      </c>
      <c r="C31" s="215">
        <v>100</v>
      </c>
      <c r="D31" s="216" t="s">
        <v>1156</v>
      </c>
      <c r="E31" s="216" t="s">
        <v>1157</v>
      </c>
      <c r="F31" s="216" t="s">
        <v>1158</v>
      </c>
      <c r="G31" s="216" t="s">
        <v>1159</v>
      </c>
    </row>
    <row r="32" spans="1:7" ht="15" thickBot="1" x14ac:dyDescent="0.4">
      <c r="A32" s="222">
        <v>145.22999999999999</v>
      </c>
      <c r="B32" s="215" t="s">
        <v>15</v>
      </c>
      <c r="C32" s="215">
        <v>100</v>
      </c>
      <c r="D32" s="216" t="s">
        <v>1160</v>
      </c>
      <c r="E32" s="216" t="s">
        <v>1161</v>
      </c>
      <c r="F32" s="216" t="s">
        <v>1162</v>
      </c>
      <c r="G32" s="216" t="s">
        <v>1159</v>
      </c>
    </row>
    <row r="33" spans="1:7" ht="15" thickBot="1" x14ac:dyDescent="0.4">
      <c r="A33" s="222">
        <v>145.27000000000001</v>
      </c>
      <c r="B33" s="215" t="s">
        <v>15</v>
      </c>
      <c r="C33" s="215">
        <v>100</v>
      </c>
      <c r="D33" s="216" t="s">
        <v>1163</v>
      </c>
      <c r="E33" s="216" t="s">
        <v>1164</v>
      </c>
      <c r="F33" s="216" t="s">
        <v>1165</v>
      </c>
      <c r="G33" s="216" t="s">
        <v>1159</v>
      </c>
    </row>
    <row r="34" spans="1:7" ht="15" thickBot="1" x14ac:dyDescent="0.4">
      <c r="A34" s="222">
        <v>146.43</v>
      </c>
      <c r="B34" s="215" t="s">
        <v>1090</v>
      </c>
      <c r="C34" s="216" t="s">
        <v>1166</v>
      </c>
      <c r="D34" s="216" t="s">
        <v>1167</v>
      </c>
      <c r="E34" s="216" t="s">
        <v>1168</v>
      </c>
      <c r="F34" s="216" t="s">
        <v>1169</v>
      </c>
      <c r="G34" s="216"/>
    </row>
    <row r="35" spans="1:7" ht="15" thickBot="1" x14ac:dyDescent="0.4">
      <c r="A35" s="222">
        <v>147.02000000000001</v>
      </c>
      <c r="B35" s="215" t="s">
        <v>49</v>
      </c>
      <c r="C35" s="215">
        <v>100</v>
      </c>
      <c r="D35" s="216" t="s">
        <v>1170</v>
      </c>
      <c r="E35" s="216" t="s">
        <v>1171</v>
      </c>
      <c r="F35" s="216" t="s">
        <v>1172</v>
      </c>
      <c r="G35" s="216"/>
    </row>
    <row r="36" spans="1:7" ht="15" thickBot="1" x14ac:dyDescent="0.4">
      <c r="A36" s="222">
        <v>146.66999999999999</v>
      </c>
      <c r="B36" s="215" t="s">
        <v>15</v>
      </c>
      <c r="C36" s="215">
        <v>100</v>
      </c>
      <c r="D36" s="216" t="s">
        <v>1173</v>
      </c>
      <c r="E36" s="216" t="s">
        <v>1174</v>
      </c>
      <c r="F36" s="216" t="s">
        <v>1175</v>
      </c>
      <c r="G36" s="216"/>
    </row>
    <row r="37" spans="1:7" ht="15" thickBot="1" x14ac:dyDescent="0.4">
      <c r="A37" s="222">
        <v>146.86000000000001</v>
      </c>
      <c r="B37" s="215" t="s">
        <v>15</v>
      </c>
      <c r="C37" s="215">
        <v>100</v>
      </c>
      <c r="D37" s="216" t="s">
        <v>1176</v>
      </c>
      <c r="E37" s="216" t="s">
        <v>1177</v>
      </c>
      <c r="F37" s="216" t="s">
        <v>1178</v>
      </c>
      <c r="G37" s="216"/>
    </row>
    <row r="38" spans="1:7" ht="15" thickBot="1" x14ac:dyDescent="0.4">
      <c r="A38" s="222">
        <v>147.12</v>
      </c>
      <c r="B38" s="215" t="s">
        <v>49</v>
      </c>
      <c r="C38" s="215">
        <v>100</v>
      </c>
      <c r="D38" s="216" t="s">
        <v>1179</v>
      </c>
      <c r="E38" s="216" t="s">
        <v>1180</v>
      </c>
      <c r="F38" s="216" t="s">
        <v>1181</v>
      </c>
      <c r="G38" s="216"/>
    </row>
    <row r="39" spans="1:7" ht="15" thickBot="1" x14ac:dyDescent="0.4">
      <c r="A39" s="222">
        <v>145.27000000000001</v>
      </c>
      <c r="B39" s="215" t="s">
        <v>15</v>
      </c>
      <c r="C39" s="215">
        <v>100</v>
      </c>
      <c r="D39" s="216" t="s">
        <v>1182</v>
      </c>
      <c r="E39" s="216" t="s">
        <v>1183</v>
      </c>
      <c r="F39" s="216" t="s">
        <v>1184</v>
      </c>
      <c r="G39" s="216"/>
    </row>
    <row r="40" spans="1:7" ht="15" thickBot="1" x14ac:dyDescent="0.4">
      <c r="A40" s="222">
        <v>147.18</v>
      </c>
      <c r="B40" s="215" t="s">
        <v>49</v>
      </c>
      <c r="C40" s="215">
        <v>100</v>
      </c>
      <c r="D40" s="216" t="s">
        <v>1185</v>
      </c>
      <c r="E40" s="216" t="s">
        <v>1186</v>
      </c>
      <c r="F40" s="216" t="s">
        <v>1187</v>
      </c>
      <c r="G40" s="216"/>
    </row>
    <row r="41" spans="1:7" ht="15" thickBot="1" x14ac:dyDescent="0.4">
      <c r="A41" s="222">
        <v>145.27000000000001</v>
      </c>
      <c r="B41" s="215" t="s">
        <v>15</v>
      </c>
      <c r="C41" s="215">
        <v>103.5</v>
      </c>
      <c r="D41" s="216" t="s">
        <v>1188</v>
      </c>
      <c r="E41" s="216" t="s">
        <v>1189</v>
      </c>
      <c r="F41" s="216" t="s">
        <v>1190</v>
      </c>
      <c r="G41" s="216"/>
    </row>
    <row r="42" spans="1:7" ht="15" thickBot="1" x14ac:dyDescent="0.4">
      <c r="A42" s="222">
        <v>146.84</v>
      </c>
      <c r="B42" s="215" t="s">
        <v>15</v>
      </c>
      <c r="C42" s="215">
        <v>100</v>
      </c>
      <c r="D42" s="216" t="s">
        <v>1191</v>
      </c>
      <c r="E42" s="216" t="s">
        <v>1192</v>
      </c>
      <c r="F42" s="216" t="s">
        <v>1193</v>
      </c>
      <c r="G42" s="216"/>
    </row>
    <row r="43" spans="1:7" ht="15" thickBot="1" x14ac:dyDescent="0.4">
      <c r="A43" s="222">
        <v>146.94</v>
      </c>
      <c r="B43" s="215" t="s">
        <v>15</v>
      </c>
      <c r="C43" s="215">
        <v>100</v>
      </c>
      <c r="D43" s="216" t="s">
        <v>1194</v>
      </c>
      <c r="E43" s="216" t="s">
        <v>1195</v>
      </c>
      <c r="F43" s="216" t="s">
        <v>1196</v>
      </c>
      <c r="G43" s="216"/>
    </row>
    <row r="44" spans="1:7" ht="15" thickBot="1" x14ac:dyDescent="0.4">
      <c r="A44" s="222">
        <v>146.80000000000001</v>
      </c>
      <c r="B44" s="215" t="s">
        <v>15</v>
      </c>
      <c r="C44" s="215">
        <v>100</v>
      </c>
      <c r="D44" s="216" t="s">
        <v>1197</v>
      </c>
      <c r="E44" s="216" t="s">
        <v>1198</v>
      </c>
      <c r="F44" s="216" t="s">
        <v>1199</v>
      </c>
      <c r="G44" s="216"/>
    </row>
    <row r="45" spans="1:7" ht="15" thickBot="1" x14ac:dyDescent="0.4">
      <c r="A45" s="222">
        <v>146.82</v>
      </c>
      <c r="B45" s="215" t="s">
        <v>15</v>
      </c>
      <c r="C45" s="215">
        <v>100</v>
      </c>
      <c r="D45" s="216" t="s">
        <v>1200</v>
      </c>
      <c r="E45" s="216" t="s">
        <v>1201</v>
      </c>
      <c r="F45" s="216" t="s">
        <v>1202</v>
      </c>
      <c r="G45" s="216"/>
    </row>
    <row r="46" spans="1:7" ht="15" thickBot="1" x14ac:dyDescent="0.4">
      <c r="A46" s="222">
        <v>448.6</v>
      </c>
      <c r="B46" s="215" t="s">
        <v>15</v>
      </c>
      <c r="C46" s="215">
        <v>100</v>
      </c>
      <c r="D46" s="216" t="s">
        <v>1203</v>
      </c>
      <c r="E46" s="216" t="s">
        <v>1204</v>
      </c>
      <c r="F46" s="216" t="s">
        <v>1205</v>
      </c>
      <c r="G46" s="216"/>
    </row>
    <row r="47" spans="1:7" ht="15" thickBot="1" x14ac:dyDescent="0.4">
      <c r="A47" s="222">
        <v>146.96</v>
      </c>
      <c r="B47" s="215" t="s">
        <v>15</v>
      </c>
      <c r="C47" s="215">
        <v>100</v>
      </c>
      <c r="D47" s="216" t="s">
        <v>1203</v>
      </c>
      <c r="E47" s="216" t="s">
        <v>1204</v>
      </c>
      <c r="F47" s="216" t="s">
        <v>1205</v>
      </c>
      <c r="G47" s="216"/>
    </row>
    <row r="48" spans="1:7" ht="15" thickBot="1" x14ac:dyDescent="0.4">
      <c r="A48" s="222">
        <v>147.30000000000001</v>
      </c>
      <c r="B48" s="215" t="s">
        <v>49</v>
      </c>
      <c r="C48" s="215">
        <v>100</v>
      </c>
      <c r="D48" s="216" t="s">
        <v>1206</v>
      </c>
      <c r="E48" s="216" t="s">
        <v>1207</v>
      </c>
      <c r="F48" s="216" t="s">
        <v>1208</v>
      </c>
      <c r="G48" s="216"/>
    </row>
    <row r="49" spans="1:7" ht="15" thickBot="1" x14ac:dyDescent="0.4">
      <c r="A49" s="222">
        <v>146.88</v>
      </c>
      <c r="B49" s="215" t="s">
        <v>15</v>
      </c>
      <c r="C49" s="215">
        <v>100</v>
      </c>
      <c r="D49" s="216" t="s">
        <v>1209</v>
      </c>
      <c r="E49" s="216" t="s">
        <v>1210</v>
      </c>
      <c r="F49" s="216" t="s">
        <v>1211</v>
      </c>
      <c r="G49" s="216" t="s">
        <v>1159</v>
      </c>
    </row>
    <row r="50" spans="1:7" ht="15" thickBot="1" x14ac:dyDescent="0.4">
      <c r="A50" s="222">
        <v>448.875</v>
      </c>
      <c r="B50" s="215" t="s">
        <v>15</v>
      </c>
      <c r="C50" s="215">
        <v>100</v>
      </c>
      <c r="D50" s="217" t="s">
        <v>1212</v>
      </c>
      <c r="E50" s="216" t="s">
        <v>1213</v>
      </c>
      <c r="F50" s="216" t="s">
        <v>1214</v>
      </c>
      <c r="G50" s="216"/>
    </row>
    <row r="51" spans="1:7" ht="15" thickBot="1" x14ac:dyDescent="0.4">
      <c r="A51" s="382" t="s">
        <v>1215</v>
      </c>
      <c r="B51" s="383"/>
      <c r="C51" s="383"/>
      <c r="D51" s="384"/>
      <c r="E51" s="216"/>
      <c r="F51" s="216"/>
      <c r="G51" s="216"/>
    </row>
    <row r="52" spans="1:7" x14ac:dyDescent="0.35">
      <c r="A52" s="367" t="s">
        <v>1216</v>
      </c>
      <c r="B52" s="367"/>
      <c r="C52" s="367"/>
      <c r="D52" s="367"/>
      <c r="E52" s="214"/>
      <c r="F52" s="218"/>
    </row>
  </sheetData>
  <mergeCells count="8">
    <mergeCell ref="A52:D52"/>
    <mergeCell ref="A3:G3"/>
    <mergeCell ref="A1:G1"/>
    <mergeCell ref="A4:G4"/>
    <mergeCell ref="A16:D17"/>
    <mergeCell ref="A18:G18"/>
    <mergeCell ref="A28:G28"/>
    <mergeCell ref="A51:D51"/>
  </mergeCells>
  <hyperlinks>
    <hyperlink ref="D50" r:id="rId1" display="http://w7ara.org/" xr:uid="{10A8D8AF-E42A-4C73-A265-854602FA481F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FE329-8979-4B43-8C5E-0ECA4C4C7E41}">
  <sheetPr>
    <tabColor rgb="FF7030A0"/>
  </sheetPr>
  <dimension ref="A1:C38"/>
  <sheetViews>
    <sheetView topLeftCell="A19" workbookViewId="0">
      <selection activeCell="C36" sqref="C36"/>
    </sheetView>
  </sheetViews>
  <sheetFormatPr defaultRowHeight="14.5" x14ac:dyDescent="0.35"/>
  <cols>
    <col min="1" max="1" width="8.7265625" style="144"/>
    <col min="2" max="2" width="55" customWidth="1"/>
    <col min="3" max="3" width="57.08984375" customWidth="1"/>
  </cols>
  <sheetData>
    <row r="1" spans="1:3" x14ac:dyDescent="0.35">
      <c r="A1" s="245" t="s">
        <v>1221</v>
      </c>
      <c r="B1" s="245" t="s">
        <v>1222</v>
      </c>
    </row>
    <row r="2" spans="1:3" x14ac:dyDescent="0.35">
      <c r="A2" s="278">
        <v>53</v>
      </c>
      <c r="B2" s="279" t="s">
        <v>1234</v>
      </c>
    </row>
    <row r="3" spans="1:3" x14ac:dyDescent="0.35">
      <c r="A3" s="144">
        <v>73</v>
      </c>
      <c r="B3" t="s">
        <v>1223</v>
      </c>
    </row>
    <row r="4" spans="1:3" x14ac:dyDescent="0.35">
      <c r="A4" s="144">
        <v>74</v>
      </c>
      <c r="B4" t="s">
        <v>1235</v>
      </c>
    </row>
    <row r="5" spans="1:3" x14ac:dyDescent="0.35">
      <c r="A5" s="144">
        <v>75</v>
      </c>
      <c r="B5" t="s">
        <v>1236</v>
      </c>
    </row>
    <row r="6" spans="1:3" x14ac:dyDescent="0.35">
      <c r="A6" s="144">
        <v>76</v>
      </c>
      <c r="B6" t="s">
        <v>1237</v>
      </c>
    </row>
    <row r="7" spans="1:3" x14ac:dyDescent="0.35">
      <c r="A7" s="144">
        <v>77</v>
      </c>
      <c r="B7" t="s">
        <v>1237</v>
      </c>
    </row>
    <row r="8" spans="1:3" x14ac:dyDescent="0.35">
      <c r="A8" s="144">
        <v>78</v>
      </c>
      <c r="B8" t="s">
        <v>1237</v>
      </c>
    </row>
    <row r="9" spans="1:3" x14ac:dyDescent="0.35">
      <c r="A9" s="144">
        <v>79</v>
      </c>
      <c r="B9" t="s">
        <v>1237</v>
      </c>
    </row>
    <row r="10" spans="1:3" x14ac:dyDescent="0.35">
      <c r="A10" s="144">
        <v>80</v>
      </c>
      <c r="B10" t="s">
        <v>1237</v>
      </c>
    </row>
    <row r="11" spans="1:3" x14ac:dyDescent="0.35">
      <c r="A11" s="144">
        <v>81</v>
      </c>
      <c r="B11" t="s">
        <v>1237</v>
      </c>
    </row>
    <row r="12" spans="1:3" x14ac:dyDescent="0.35">
      <c r="A12" s="144">
        <v>82</v>
      </c>
      <c r="B12" t="s">
        <v>1237</v>
      </c>
    </row>
    <row r="13" spans="1:3" x14ac:dyDescent="0.35">
      <c r="A13" s="144">
        <v>83</v>
      </c>
      <c r="B13" t="s">
        <v>1237</v>
      </c>
    </row>
    <row r="14" spans="1:3" x14ac:dyDescent="0.35">
      <c r="A14" s="144">
        <v>84</v>
      </c>
      <c r="B14" t="s">
        <v>1237</v>
      </c>
    </row>
    <row r="15" spans="1:3" x14ac:dyDescent="0.35">
      <c r="A15" s="144">
        <v>85</v>
      </c>
      <c r="B15" t="s">
        <v>1237</v>
      </c>
      <c r="C15" s="280" t="s">
        <v>1259</v>
      </c>
    </row>
    <row r="16" spans="1:3" x14ac:dyDescent="0.35">
      <c r="A16" s="144">
        <v>86</v>
      </c>
      <c r="B16" t="s">
        <v>1237</v>
      </c>
      <c r="C16" s="280" t="s">
        <v>1259</v>
      </c>
    </row>
    <row r="17" spans="1:3" x14ac:dyDescent="0.35">
      <c r="A17" s="144">
        <v>87</v>
      </c>
      <c r="B17" t="s">
        <v>1237</v>
      </c>
      <c r="C17" s="280" t="s">
        <v>1258</v>
      </c>
    </row>
    <row r="18" spans="1:3" x14ac:dyDescent="0.35">
      <c r="A18" s="144">
        <v>88</v>
      </c>
      <c r="B18" t="s">
        <v>1237</v>
      </c>
      <c r="C18" s="280" t="s">
        <v>1258</v>
      </c>
    </row>
    <row r="19" spans="1:3" x14ac:dyDescent="0.35">
      <c r="A19" s="144">
        <v>89</v>
      </c>
      <c r="B19" t="s">
        <v>1237</v>
      </c>
    </row>
    <row r="20" spans="1:3" x14ac:dyDescent="0.35">
      <c r="A20" s="144">
        <v>90</v>
      </c>
      <c r="B20" t="s">
        <v>1237</v>
      </c>
    </row>
    <row r="21" spans="1:3" x14ac:dyDescent="0.35">
      <c r="A21" s="144">
        <v>91</v>
      </c>
      <c r="B21" t="s">
        <v>1237</v>
      </c>
    </row>
    <row r="22" spans="1:3" x14ac:dyDescent="0.35">
      <c r="A22" s="144">
        <v>92</v>
      </c>
      <c r="B22" t="s">
        <v>1237</v>
      </c>
      <c r="C22" t="s">
        <v>1238</v>
      </c>
    </row>
    <row r="23" spans="1:3" x14ac:dyDescent="0.35">
      <c r="A23" s="144">
        <v>93</v>
      </c>
      <c r="B23" t="s">
        <v>1237</v>
      </c>
    </row>
    <row r="24" spans="1:3" x14ac:dyDescent="0.35">
      <c r="A24" s="144">
        <v>94</v>
      </c>
      <c r="B24" t="s">
        <v>1237</v>
      </c>
    </row>
    <row r="25" spans="1:3" x14ac:dyDescent="0.35">
      <c r="A25" s="144">
        <v>95</v>
      </c>
      <c r="B25" t="s">
        <v>1237</v>
      </c>
      <c r="C25" s="280" t="s">
        <v>1239</v>
      </c>
    </row>
    <row r="26" spans="1:3" x14ac:dyDescent="0.35">
      <c r="A26" s="144">
        <v>96</v>
      </c>
      <c r="B26" t="s">
        <v>1237</v>
      </c>
      <c r="C26" s="280" t="s">
        <v>1240</v>
      </c>
    </row>
    <row r="27" spans="1:3" x14ac:dyDescent="0.35">
      <c r="A27" s="144">
        <v>97</v>
      </c>
      <c r="B27" t="s">
        <v>1237</v>
      </c>
      <c r="C27" s="280" t="s">
        <v>1241</v>
      </c>
    </row>
    <row r="28" spans="1:3" x14ac:dyDescent="0.35">
      <c r="A28" s="144">
        <v>98</v>
      </c>
      <c r="B28" t="s">
        <v>1226</v>
      </c>
      <c r="C28" s="280" t="s">
        <v>1241</v>
      </c>
    </row>
    <row r="29" spans="1:3" x14ac:dyDescent="0.35">
      <c r="A29" s="144">
        <v>98</v>
      </c>
      <c r="B29" t="s">
        <v>1229</v>
      </c>
    </row>
    <row r="30" spans="1:3" x14ac:dyDescent="0.35">
      <c r="A30" s="144">
        <v>99</v>
      </c>
      <c r="B30" t="s">
        <v>1227</v>
      </c>
    </row>
    <row r="31" spans="1:3" x14ac:dyDescent="0.35">
      <c r="A31" s="144">
        <v>99</v>
      </c>
      <c r="B31" t="s">
        <v>1229</v>
      </c>
    </row>
    <row r="32" spans="1:3" x14ac:dyDescent="0.35">
      <c r="A32" s="144">
        <v>100</v>
      </c>
      <c r="B32" t="s">
        <v>1237</v>
      </c>
    </row>
    <row r="33" spans="1:2" x14ac:dyDescent="0.35">
      <c r="A33" s="144">
        <v>101</v>
      </c>
      <c r="B33" t="s">
        <v>1237</v>
      </c>
    </row>
    <row r="34" spans="1:2" x14ac:dyDescent="0.35">
      <c r="A34" s="144">
        <v>102</v>
      </c>
      <c r="B34" t="s">
        <v>1237</v>
      </c>
    </row>
    <row r="35" spans="1:2" x14ac:dyDescent="0.35">
      <c r="A35" s="144">
        <v>103</v>
      </c>
      <c r="B35" t="s">
        <v>1237</v>
      </c>
    </row>
    <row r="36" spans="1:2" x14ac:dyDescent="0.35">
      <c r="A36" s="144">
        <v>110</v>
      </c>
      <c r="B36" t="s">
        <v>1225</v>
      </c>
    </row>
    <row r="38" spans="1:2" x14ac:dyDescent="0.35">
      <c r="A38" s="282" t="s">
        <v>1254</v>
      </c>
      <c r="B38" t="s">
        <v>1253</v>
      </c>
    </row>
  </sheetData>
  <phoneticPr fontId="3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2026-StndLoad</vt:lpstr>
      <vt:lpstr>UVHFS</vt:lpstr>
      <vt:lpstr>SIMPLEX</vt:lpstr>
      <vt:lpstr>Linked Systems</vt:lpstr>
      <vt:lpstr>25-26_CHANGES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Lundwall</dc:creator>
  <cp:lastModifiedBy>Dan Lundwall</cp:lastModifiedBy>
  <cp:lastPrinted>2025-12-10T13:11:00Z</cp:lastPrinted>
  <dcterms:created xsi:type="dcterms:W3CDTF">2024-11-19T17:09:06Z</dcterms:created>
  <dcterms:modified xsi:type="dcterms:W3CDTF">2025-12-17T16:14:43Z</dcterms:modified>
</cp:coreProperties>
</file>